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54.6\kizai\財政\財政状況資料\県公表\"/>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BE35" i="9"/>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c r="AM34" i="9"/>
  <c r="AM35" i="9" s="1"/>
  <c r="BW34" i="9" l="1"/>
  <c r="BW35" i="9" s="1"/>
  <c r="BW36" i="9" s="1"/>
  <c r="BW37" i="9" s="1"/>
  <c r="BW38" i="9" s="1"/>
  <c r="BW39" i="9" s="1"/>
  <c r="BW40" i="9" s="1"/>
  <c r="BW41" i="9" s="1"/>
  <c r="BW42" i="9" s="1"/>
  <c r="BW43" i="9" s="1"/>
  <c r="CO34" i="9"/>
</calcChain>
</file>

<file path=xl/sharedStrings.xml><?xml version="1.0" encoding="utf-8"?>
<sst xmlns="http://schemas.openxmlformats.org/spreadsheetml/2006/main" count="1079" uniqueCount="554">
  <si>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</si>
  <si>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</si>
  <si>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</si>
  <si>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</si>
  <si>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</si>
  <si>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</si>
  <si>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</si>
  <si>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</si>
  <si>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</si>
  <si>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</si>
  <si>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</si>
  <si>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</si>
  <si>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</si>
  <si>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</si>
  <si>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</si>
  <si>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</si>
  <si>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</si>
  <si>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</si>
  <si>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</si>
  <si>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</si>
  <si>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</si>
  <si>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</si>
  <si>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</si>
  <si>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</si>
  <si>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</si>
  <si>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</si>
  <si>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</si>
  <si>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</si>
  <si>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</si>
  <si>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</si>
  <si>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</si>
  <si>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</si>
  <si>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</si>
  <si>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</si>
  <si>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</si>
  <si>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</si>
  <si>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</si>
  <si>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</si>
  <si>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</si>
  <si>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</si>
  <si>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</si>
  <si>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</si>
  <si>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</si>
  <si>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</si>
  <si>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</si>
  <si>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</si>
  <si>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</si>
  <si>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</si>
  <si>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</si>
  <si>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</si>
  <si>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</si>
  <si>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</si>
  <si>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</si>
  <si>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</si>
  <si>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</si>
  <si>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</si>
  <si>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</si>
  <si>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</si>
  <si>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</si>
  <si>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</si>
  <si>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</si>
  <si>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</si>
  <si>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</si>
  <si>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</si>
  <si>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</si>
  <si>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</si>
  <si>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</si>
  <si>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</si>
  <si>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</si>
  <si>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</si>
  <si>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</si>
  <si>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</si>
  <si>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</si>
  <si>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</si>
  <si>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</si>
  <si>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</si>
  <si>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</si>
  <si>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</si>
  <si>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</si>
  <si>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</si>
  <si>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</si>
  <si>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</si>
  <si>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</si>
  <si>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</si>
  <si>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</si>
  <si>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</si>
  <si>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</si>
  <si>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</si>
  <si>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</si>
  <si>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</si>
  <si>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</si>
  <si>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</si>
  <si>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</si>
  <si>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</si>
  <si>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</si>
  <si>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</si>
  <si>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</si>
  <si>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</si>
  <si>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</si>
  <si>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</si>
  <si>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</si>
  <si>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</si>
  <si>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</si>
  <si>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</si>
  <si>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</si>
  <si>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</si>
  <si>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</si>
  <si>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</si>
  <si>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</si>
  <si>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</si>
  <si>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</si>
  <si>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</si>
  <si>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</si>
  <si>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</si>
  <si>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</si>
  <si>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</si>
  <si>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</si>
  <si>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</si>
  <si>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</si>
  <si>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</si>
  <si>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</si>
  <si>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</si>
  <si>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</si>
  <si>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</si>
  <si>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</si>
  <si>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</si>
  <si>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</si>
  <si>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</si>
  <si>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</si>
  <si>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</si>
  <si>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</si>
  <si>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</si>
  <si>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</si>
  <si>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</si>
  <si>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</si>
  <si>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</si>
  <si>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</si>
  <si>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</si>
  <si>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</si>
  <si>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</si>
  <si>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</si>
  <si>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</si>
  <si>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</si>
  <si>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</si>
  <si>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</si>
  <si>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</si>
  <si>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</si>
  <si>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</si>
  <si>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</si>
  <si>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</si>
  <si>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</si>
  <si>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</si>
  <si>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</si>
  <si>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</si>
  <si>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</si>
  <si>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</si>
  <si>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</si>
  <si>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</si>
  <si>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</si>
  <si>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</si>
  <si>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</si>
  <si>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</si>
  <si>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</si>
  <si>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</si>
  <si>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</si>
  <si>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</si>
  <si>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</si>
  <si>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</si>
  <si>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</si>
  <si>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</si>
  <si>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</si>
  <si>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</si>
  <si>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</si>
  <si>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</si>
  <si>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</si>
  <si>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</si>
  <si>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</si>
  <si>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</si>
  <si>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</si>
  <si>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</si>
  <si>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</si>
  <si>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</si>
  <si>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</si>
  <si>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</si>
  <si>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</si>
  <si>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</si>
  <si>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</si>
  <si>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</si>
  <si>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</si>
  <si>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</si>
  <si>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</si>
  <si>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</si>
  <si>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</si>
  <si>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</si>
  <si>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</si>
  <si>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福岡県糸田町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</si>
  <si>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</si>
  <si>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</si>
  <si>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</si>
  <si>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</si>
  <si>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</si>
  <si>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</si>
  <si>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</si>
  <si>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</si>
  <si>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</si>
  <si>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</si>
  <si>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</si>
  <si>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</si>
  <si>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</si>
  <si>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</si>
  <si>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</si>
  <si>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</si>
  <si>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</si>
  <si>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</si>
  <si>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</si>
  <si>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</si>
  <si>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</si>
  <si>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</si>
  <si>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</si>
  <si>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</si>
  <si>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</si>
  <si>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</si>
  <si>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</si>
  <si>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</si>
  <si>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</si>
  <si>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</si>
  <si>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</si>
  <si>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</si>
  <si>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</si>
  <si>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</si>
  <si>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</si>
  <si>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</si>
  <si>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</si>
  <si>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</si>
  <si>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</si>
  <si>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</si>
  <si>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</si>
  <si>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</si>
  <si>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</si>
  <si>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</si>
  <si>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</si>
  <si>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</si>
  <si>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</si>
  <si>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</si>
  <si>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</si>
  <si>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</si>
  <si>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</si>
  <si>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</si>
  <si>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</si>
  <si>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</si>
  <si>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</si>
  <si>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</si>
  <si>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</si>
  <si>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</si>
  <si>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</si>
  <si>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</si>
  <si>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</si>
  <si>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</si>
  <si>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</si>
  <si>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</si>
  <si>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</si>
  <si>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</si>
  <si>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</si>
  <si>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</si>
  <si>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</si>
  <si>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</si>
  <si>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</si>
  <si>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</si>
  <si>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</si>
  <si>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</si>
  <si>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</si>
  <si>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</si>
  <si>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</si>
  <si>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</si>
  <si>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</si>
  <si>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</si>
  <si>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</si>
  <si>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</si>
  <si>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</si>
  <si>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</si>
  <si>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</si>
  <si>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</si>
  <si>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</si>
  <si>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</si>
  <si>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</si>
  <si>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</si>
  <si>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</si>
  <si>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</si>
  <si>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</si>
  <si>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</si>
  <si>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</si>
  <si>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</si>
  <si>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</si>
  <si>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</si>
  <si>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</si>
  <si>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</si>
  <si>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</si>
  <si>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</si>
  <si>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</si>
  <si>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</si>
  <si>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</si>
  <si>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</si>
  <si>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</si>
  <si>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</si>
  <si>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</si>
  <si>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</si>
  <si>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</si>
  <si>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</si>
  <si>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</si>
  <si>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</si>
  <si>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</si>
  <si>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</si>
  <si>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</si>
  <si>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</si>
  <si>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</si>
  <si>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</si>
  <si>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</si>
  <si>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</si>
  <si>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</si>
  <si>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</si>
  <si>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</si>
  <si>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</si>
  <si>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</si>
  <si>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</si>
  <si>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</si>
  <si>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</si>
  <si>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</si>
  <si>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</si>
  <si>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</si>
  <si>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</si>
  <si>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</si>
  <si>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</si>
  <si>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</si>
  <si>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</si>
  <si>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</si>
  <si>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</si>
  <si>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</si>
  <si>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</si>
  <si>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</si>
  <si>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</si>
  <si>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</si>
  <si>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</si>
  <si>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</si>
  <si>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</si>
  <si>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福岡県糸田町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</si>
  <si>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</si>
  <si>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</si>
  <si>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</si>
  <si>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</si>
  <si>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</si>
  <si>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</si>
  <si>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</si>
  <si>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</si>
  <si>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</si>
  <si>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</si>
  <si>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</si>
  <si>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</si>
  <si>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</si>
  <si>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</si>
  <si>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</si>
  <si>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</si>
  <si>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</si>
  <si>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</si>
  <si>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</si>
  <si>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</si>
  <si>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</si>
  <si>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</si>
  <si>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</si>
  <si>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</si>
  <si>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</si>
  <si>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</si>
  <si>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</si>
  <si>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</si>
  <si>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</si>
  <si>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</si>
  <si>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</si>
  <si>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</si>
  <si>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</si>
  <si>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</si>
  <si>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</si>
  <si>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</si>
  <si>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</si>
  <si>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上水道事業特別会計</t>
    <phoneticPr fontId="5"/>
  </si>
  <si>
    <t>法適用企業</t>
    <phoneticPr fontId="5"/>
  </si>
  <si>
    <t>町立緑ヶ丘病院事業特別会計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</si>
  <si>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</si>
  <si>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</si>
  <si>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</si>
  <si>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</si>
  <si>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</si>
  <si>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</si>
  <si>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</si>
  <si>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</si>
  <si>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</si>
  <si>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</si>
  <si>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</si>
  <si>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</si>
  <si>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</si>
  <si>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</si>
  <si>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</si>
  <si>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</si>
  <si>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</si>
  <si>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</si>
  <si>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</si>
  <si>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</si>
  <si>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</si>
  <si>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</si>
  <si>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</si>
  <si>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</si>
  <si>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</si>
  <si>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</si>
  <si>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</si>
  <si>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</si>
  <si>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</si>
  <si>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</si>
  <si>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</si>
  <si>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</si>
  <si>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</si>
  <si>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</si>
  <si>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</si>
  <si>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</si>
  <si>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</si>
  <si>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</si>
  <si>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</si>
  <si>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</si>
  <si>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</si>
  <si>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</si>
  <si>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</si>
  <si>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</si>
  <si>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</si>
  <si>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</si>
  <si>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</si>
  <si>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</si>
  <si>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</si>
  <si>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</si>
  <si>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</si>
  <si>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</si>
  <si>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</si>
  <si>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</si>
  <si>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</si>
  <si>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</si>
  <si>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</si>
  <si>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</si>
  <si>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</si>
  <si>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</si>
  <si>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</si>
  <si>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</si>
  <si>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</si>
  <si>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</si>
  <si>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</si>
  <si>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</si>
  <si>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</si>
  <si>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</si>
  <si>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</si>
  <si>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</si>
  <si>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</si>
  <si>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</si>
  <si>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</si>
  <si>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</si>
  <si>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</si>
  <si>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</si>
  <si>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</si>
  <si>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</si>
  <si>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</si>
  <si>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</si>
  <si>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</si>
  <si>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</si>
  <si>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</si>
  <si>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</si>
  <si>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</si>
  <si>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</si>
  <si>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</si>
  <si>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</si>
  <si>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</si>
  <si>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</si>
  <si>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</si>
  <si>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</si>
  <si>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</si>
  <si>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</si>
  <si>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</si>
  <si>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</si>
  <si>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</si>
  <si>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</si>
  <si>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</si>
  <si>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</si>
  <si>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</si>
  <si>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</si>
  <si>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</si>
  <si>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</si>
  <si>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</si>
  <si>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</si>
  <si>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</si>
  <si>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</si>
  <si>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</si>
  <si>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</si>
  <si>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</si>
  <si>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</si>
  <si>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</si>
  <si>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</si>
  <si>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</si>
  <si>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</si>
  <si>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</si>
  <si>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</si>
  <si>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</si>
  <si>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</si>
  <si>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</si>
  <si>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</si>
  <si>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</si>
  <si>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</si>
  <si>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</si>
  <si>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</si>
  <si>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</si>
  <si>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</si>
  <si>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</si>
  <si>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</si>
  <si>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</si>
  <si>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</si>
  <si>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</si>
  <si>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国民健康保険事業勘定特別会計</t>
  </si>
  <si>
    <t>▲ 8.17</t>
  </si>
  <si>
    <t>▲ 5.08</t>
  </si>
  <si>
    <t>▲ 2.86</t>
  </si>
  <si>
    <t>▲ 4.39</t>
  </si>
  <si>
    <t>▲ 4.15</t>
  </si>
  <si>
    <t>上水道事業特別会計</t>
  </si>
  <si>
    <t>一般会計</t>
  </si>
  <si>
    <t>町立緑ヶ丘病院事業特別会計</t>
  </si>
  <si>
    <t>住宅新築資金等貸付事業特別会計</t>
  </si>
  <si>
    <t>学校給食センター事業特別会計</t>
  </si>
  <si>
    <t>後期高齢者医療事業特別会計</t>
  </si>
  <si>
    <t>その他会計（赤字）</t>
  </si>
  <si>
    <t>その他会計（黒字）</t>
  </si>
  <si>
    <t>-</t>
    <phoneticPr fontId="2"/>
  </si>
  <si>
    <t>-</t>
    <phoneticPr fontId="2"/>
  </si>
  <si>
    <t>-</t>
    <phoneticPr fontId="2"/>
  </si>
  <si>
    <t>いとだ</t>
    <phoneticPr fontId="2"/>
  </si>
  <si>
    <t>-</t>
    <phoneticPr fontId="2"/>
  </si>
  <si>
    <t>-</t>
    <phoneticPr fontId="2"/>
  </si>
  <si>
    <t>-</t>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</si>
  <si>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</si>
  <si>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福岡県自治管理組合(一般会計)</t>
    <rPh sb="0" eb="3">
      <t>フクオカケン</t>
    </rPh>
    <rPh sb="3" eb="5">
      <t>ジチ</t>
    </rPh>
    <rPh sb="5" eb="7">
      <t>カンリ</t>
    </rPh>
    <rPh sb="7" eb="9">
      <t>クミアイ</t>
    </rPh>
    <rPh sb="10" eb="12">
      <t>イッパン</t>
    </rPh>
    <rPh sb="12" eb="14">
      <t>カイケイ</t>
    </rPh>
    <phoneticPr fontId="2"/>
  </si>
  <si>
    <t>福岡県田川地区消防組合(一般会計)</t>
    <rPh sb="3" eb="5">
      <t>タガワ</t>
    </rPh>
    <rPh sb="5" eb="7">
      <t>チク</t>
    </rPh>
    <rPh sb="7" eb="9">
      <t>ショウボウ</t>
    </rPh>
    <phoneticPr fontId="2"/>
  </si>
  <si>
    <t>田川地区斎場組合(一般会計)</t>
    <rPh sb="0" eb="2">
      <t>タガワ</t>
    </rPh>
    <rPh sb="2" eb="4">
      <t>チク</t>
    </rPh>
    <rPh sb="4" eb="6">
      <t>サイジョウ</t>
    </rPh>
    <rPh sb="6" eb="8">
      <t>クミアイ</t>
    </rPh>
    <phoneticPr fontId="2"/>
  </si>
  <si>
    <t>福岡県自治振興組合(一般会計)</t>
    <rPh sb="5" eb="7">
      <t>シンコウ</t>
    </rPh>
    <phoneticPr fontId="2"/>
  </si>
  <si>
    <t>福岡県自治振興組合(公文書館事業特別会計)</t>
    <rPh sb="10" eb="13">
      <t>コウブンショ</t>
    </rPh>
    <rPh sb="13" eb="14">
      <t>カン</t>
    </rPh>
    <rPh sb="14" eb="16">
      <t>ジギョウ</t>
    </rPh>
    <rPh sb="16" eb="18">
      <t>トクベツ</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</si>
  <si>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</si>
  <si>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</si>
  <si>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rPh sb="3" eb="5">
      <t>コウキ</t>
    </rPh>
    <rPh sb="5" eb="8">
      <t>コウレイシャ</t>
    </rPh>
    <rPh sb="8" eb="10">
      <t>イリョウ</t>
    </rPh>
    <rPh sb="10" eb="12">
      <t>コウイキ</t>
    </rPh>
    <phoneticPr fontId="2"/>
  </si>
  <si>
    <t>下田川清掃施設組合(一般会計)</t>
    <rPh sb="0" eb="1">
      <t>シモ</t>
    </rPh>
    <rPh sb="1" eb="3">
      <t>タガワ</t>
    </rPh>
    <rPh sb="3" eb="5">
      <t>セイソウ</t>
    </rPh>
    <rPh sb="5" eb="7">
      <t>シセツ</t>
    </rPh>
    <rPh sb="7" eb="9">
      <t>クミアイ</t>
    </rPh>
    <rPh sb="10" eb="12">
      <t>イッパン</t>
    </rPh>
    <rPh sb="12" eb="14">
      <t>カイケイ</t>
    </rPh>
    <phoneticPr fontId="2"/>
  </si>
  <si>
    <t>田川地区水道企業団(田川地区水道企業団水道用水供給事業会計)</t>
    <rPh sb="10" eb="12">
      <t>タガワ</t>
    </rPh>
    <rPh sb="12" eb="14">
      <t>チク</t>
    </rPh>
    <rPh sb="14" eb="16">
      <t>スイドウ</t>
    </rPh>
    <rPh sb="16" eb="18">
      <t>キギョウ</t>
    </rPh>
    <rPh sb="18" eb="19">
      <t>ダン</t>
    </rPh>
    <rPh sb="19" eb="22">
      <t>スイドウヨウ</t>
    </rPh>
    <rPh sb="22" eb="23">
      <t>ミズ</t>
    </rPh>
    <rPh sb="23" eb="25">
      <t>キョウキュウ</t>
    </rPh>
    <rPh sb="25" eb="27">
      <t>ジギョウ</t>
    </rPh>
    <rPh sb="27" eb="29">
      <t>カイケイ</t>
    </rPh>
    <phoneticPr fontId="2"/>
  </si>
  <si>
    <t>-</t>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</si>
  <si>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</si>
  <si>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福岡県市町村職員退職手当組合(基金特別会計)</t>
    <rPh sb="0" eb="3">
      <t>フクオカケン</t>
    </rPh>
    <rPh sb="15" eb="17">
      <t>キキン</t>
    </rPh>
    <rPh sb="17" eb="19">
      <t>トクベツ</t>
    </rPh>
    <phoneticPr fontId="2"/>
  </si>
  <si>
    <t>福岡県後期高齢者医療広域連合(後期高齢者医療特別会計)</t>
    <rPh sb="15" eb="17">
      <t>コウキ</t>
    </rPh>
    <rPh sb="17" eb="20">
      <t>コウレイシャ</t>
    </rPh>
    <rPh sb="20" eb="22">
      <t>イリョウ</t>
    </rPh>
    <rPh sb="22" eb="24">
      <t>トクベツ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</si>
</sst>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92021</c:v>
                </c:pt>
                <c:pt idx="3">
                  <c:v>94828</c:v>
                </c:pt>
                <c:pt idx="4">
                  <c:v>119674</c:v>
                </c:pt>
              </c:numCache>
            </c:numRef>
          </c:val>
          <c:smooth val="0"/>
          <c:extLst>
            <c:ext xmlns:c16="http://schemas.microsoft.com/office/drawing/2014/chart" uri="{C3380CC4-5D6E-409C-BE32-E72D297353CC}">
              <c16:uniqueId val="{00000000-F724-45B6-A22B-B4FC207FE0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61514</c:v>
                </c:pt>
                <c:pt idx="1">
                  <c:v>131535</c:v>
                </c:pt>
                <c:pt idx="2">
                  <c:v>11961</c:v>
                </c:pt>
                <c:pt idx="3">
                  <c:v>11184</c:v>
                </c:pt>
                <c:pt idx="4">
                  <c:v>46246</c:v>
                </c:pt>
              </c:numCache>
            </c:numRef>
          </c:val>
          <c:smooth val="0"/>
          <c:extLst>
            <c:ext xmlns:c16="http://schemas.microsoft.com/office/drawing/2014/chart" uri="{C3380CC4-5D6E-409C-BE32-E72D297353CC}">
              <c16:uniqueId val="{00000001-F724-45B6-A22B-B4FC207FE081}"/>
            </c:ext>
          </c:extLst>
        </c:ser>
        <c:dLbls>
          <c:showLegendKey val="0"/>
          <c:showVal val="0"/>
          <c:showCatName val="0"/>
          <c:showSerName val="0"/>
          <c:showPercent val="0"/>
          <c:showBubbleSize val="0"/>
        </c:dLbls>
        <c:marker val="1"/>
        <c:smooth val="0"/>
        <c:axId val="98933376"/>
        <c:axId val="116806400"/>
      </c:lineChart>
      <c:catAx>
        <c:axId val="98933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06400"/>
        <c:crosses val="autoZero"/>
        <c:auto val="1"/>
        <c:lblAlgn val="ctr"/>
        <c:lblOffset val="100"/>
        <c:tickLblSkip val="1"/>
        <c:tickMarkSkip val="1"/>
        <c:noMultiLvlLbl val="0"/>
      </c:catAx>
      <c:valAx>
        <c:axId val="1168064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3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16.440000000000001</c:v>
                </c:pt>
                <c:pt idx="1">
                  <c:v>14.62</c:v>
                </c:pt>
                <c:pt idx="2">
                  <c:v>16.79</c:v>
                </c:pt>
                <c:pt idx="3">
                  <c:v>17.75</c:v>
                </c:pt>
                <c:pt idx="4">
                  <c:v>18.14</c:v>
                </c:pt>
              </c:numCache>
            </c:numRef>
          </c:val>
          <c:extLst>
            <c:ext xmlns:c16="http://schemas.microsoft.com/office/drawing/2014/chart" uri="{C3380CC4-5D6E-409C-BE32-E72D297353CC}">
              <c16:uniqueId val="{00000000-4927-4F5B-B96F-FB81FAF581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10.41</c:v>
                </c:pt>
                <c:pt idx="1">
                  <c:v>19.21</c:v>
                </c:pt>
                <c:pt idx="2">
                  <c:v>31.35</c:v>
                </c:pt>
                <c:pt idx="3">
                  <c:v>46.55</c:v>
                </c:pt>
                <c:pt idx="4">
                  <c:v>51.26</c:v>
                </c:pt>
              </c:numCache>
            </c:numRef>
          </c:val>
          <c:extLst>
            <c:ext xmlns:c16="http://schemas.microsoft.com/office/drawing/2014/chart" uri="{C3380CC4-5D6E-409C-BE32-E72D297353CC}">
              <c16:uniqueId val="{00000001-4927-4F5B-B96F-FB81FAF581E5}"/>
            </c:ext>
          </c:extLst>
        </c:ser>
        <c:dLbls>
          <c:showLegendKey val="0"/>
          <c:showVal val="0"/>
          <c:showCatName val="0"/>
          <c:showSerName val="0"/>
          <c:showPercent val="0"/>
          <c:showBubbleSize val="0"/>
        </c:dLbls>
        <c:gapWidth val="250"/>
        <c:overlap val="100"/>
        <c:axId val="118560640"/>
        <c:axId val="118566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3.61</c:v>
                </c:pt>
                <c:pt idx="1">
                  <c:v>8.11</c:v>
                </c:pt>
                <c:pt idx="2">
                  <c:v>13.84</c:v>
                </c:pt>
                <c:pt idx="3">
                  <c:v>15.31</c:v>
                </c:pt>
                <c:pt idx="4">
                  <c:v>5.85</c:v>
                </c:pt>
              </c:numCache>
            </c:numRef>
          </c:val>
          <c:smooth val="0"/>
          <c:extLst>
            <c:ext xmlns:c16="http://schemas.microsoft.com/office/drawing/2014/chart" uri="{C3380CC4-5D6E-409C-BE32-E72D297353CC}">
              <c16:uniqueId val="{00000002-4927-4F5B-B96F-FB81FAF581E5}"/>
            </c:ext>
          </c:extLst>
        </c:ser>
        <c:dLbls>
          <c:showLegendKey val="0"/>
          <c:showVal val="0"/>
          <c:showCatName val="0"/>
          <c:showSerName val="0"/>
          <c:showPercent val="0"/>
          <c:showBubbleSize val="0"/>
        </c:dLbls>
        <c:marker val="1"/>
        <c:smooth val="0"/>
        <c:axId val="118560640"/>
        <c:axId val="118566912"/>
      </c:lineChart>
      <c:catAx>
        <c:axId val="11856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566912"/>
        <c:crosses val="autoZero"/>
        <c:auto val="1"/>
        <c:lblAlgn val="ctr"/>
        <c:lblOffset val="100"/>
        <c:tickLblSkip val="1"/>
        <c:tickMarkSkip val="1"/>
        <c:noMultiLvlLbl val="0"/>
      </c:catAx>
      <c:valAx>
        <c:axId val="11856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6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1.32</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ABF-4C87-8F7E-D937DC759E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BF-4C87-8F7E-D937DC759E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ABF-4C87-8F7E-D937DC759EA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0.04</c:v>
                </c:pt>
                <c:pt idx="4">
                  <c:v>#N/A</c:v>
                </c:pt>
                <c:pt idx="5">
                  <c:v>0.03</c:v>
                </c:pt>
                <c:pt idx="6">
                  <c:v>#N/A</c:v>
                </c:pt>
                <c:pt idx="7">
                  <c:v>0.05</c:v>
                </c:pt>
                <c:pt idx="8">
                  <c:v>#N/A</c:v>
                </c:pt>
                <c:pt idx="9">
                  <c:v>0.05</c:v>
                </c:pt>
              </c:numCache>
            </c:numRef>
          </c:val>
          <c:extLst>
            <c:ext xmlns:c16="http://schemas.microsoft.com/office/drawing/2014/chart" uri="{C3380CC4-5D6E-409C-BE32-E72D297353CC}">
              <c16:uniqueId val="{00000003-9ABF-4C87-8F7E-D937DC759EA2}"/>
            </c:ext>
          </c:extLst>
        </c:ser>
        <c:ser>
          <c:idx val="4"/>
          <c:order val="4"/>
          <c:tx>
            <c:strRef>
              <c:f>データシート!$A$31</c:f>
              <c:strCache>
                <c:ptCount val="1"/>
                <c:pt idx="0">
                  <c:v>学校給食センター事業特別会計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0.05</c:v>
                </c:pt>
                <c:pt idx="8">
                  <c:v>#N/A</c:v>
                </c:pt>
                <c:pt idx="9">
                  <c:v>0.14000000000000001</c:v>
                </c:pt>
              </c:numCache>
            </c:numRef>
          </c:val>
          <c:extLst>
            <c:ext xmlns:c16="http://schemas.microsoft.com/office/drawing/2014/chart" uri="{C3380CC4-5D6E-409C-BE32-E72D297353CC}">
              <c16:uniqueId val="{00000004-9ABF-4C87-8F7E-D937DC759EA2}"/>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1.02</c:v>
                </c:pt>
                <c:pt idx="2">
                  <c:v>#N/A</c:v>
                </c:pt>
                <c:pt idx="3">
                  <c:v>0.76</c:v>
                </c:pt>
                <c:pt idx="4">
                  <c:v>#N/A</c:v>
                </c:pt>
                <c:pt idx="5">
                  <c:v>0.61</c:v>
                </c:pt>
                <c:pt idx="6">
                  <c:v>#N/A</c:v>
                </c:pt>
                <c:pt idx="7">
                  <c:v>0.94</c:v>
                </c:pt>
                <c:pt idx="8">
                  <c:v>#N/A</c:v>
                </c:pt>
                <c:pt idx="9">
                  <c:v>1.3</c:v>
                </c:pt>
              </c:numCache>
            </c:numRef>
          </c:val>
          <c:extLst>
            <c:ext xmlns:c16="http://schemas.microsoft.com/office/drawing/2014/chart" uri="{C3380CC4-5D6E-409C-BE32-E72D297353CC}">
              <c16:uniqueId val="{00000005-9ABF-4C87-8F7E-D937DC759EA2}"/>
            </c:ext>
          </c:extLst>
        </c:ser>
        <c:ser>
          <c:idx val="6"/>
          <c:order val="6"/>
          <c:tx>
            <c:strRef>
              <c:f>データシート!$A$33</c:f>
              <c:strCache>
                <c:ptCount val="1"/>
                <c:pt idx="0">
                  <c:v>町立緑ヶ丘病院事業特別会計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5.81</c:v>
                </c:pt>
                <c:pt idx="2">
                  <c:v>#N/A</c:v>
                </c:pt>
                <c:pt idx="3">
                  <c:v>5.51</c:v>
                </c:pt>
                <c:pt idx="4">
                  <c:v>#N/A</c:v>
                </c:pt>
                <c:pt idx="5">
                  <c:v>5.69</c:v>
                </c:pt>
                <c:pt idx="6">
                  <c:v>#N/A</c:v>
                </c:pt>
                <c:pt idx="7">
                  <c:v>4.6900000000000004</c:v>
                </c:pt>
                <c:pt idx="8">
                  <c:v>#N/A</c:v>
                </c:pt>
                <c:pt idx="9">
                  <c:v>3.84</c:v>
                </c:pt>
              </c:numCache>
            </c:numRef>
          </c:val>
          <c:extLst>
            <c:ext xmlns:c16="http://schemas.microsoft.com/office/drawing/2014/chart" uri="{C3380CC4-5D6E-409C-BE32-E72D297353CC}">
              <c16:uniqueId val="{00000006-9ABF-4C87-8F7E-D937DC759EA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15.42</c:v>
                </c:pt>
                <c:pt idx="2">
                  <c:v>#N/A</c:v>
                </c:pt>
                <c:pt idx="3">
                  <c:v>13.86</c:v>
                </c:pt>
                <c:pt idx="4">
                  <c:v>#N/A</c:v>
                </c:pt>
                <c:pt idx="5">
                  <c:v>16.170000000000002</c:v>
                </c:pt>
                <c:pt idx="6">
                  <c:v>#N/A</c:v>
                </c:pt>
                <c:pt idx="7">
                  <c:v>16.760000000000002</c:v>
                </c:pt>
                <c:pt idx="8">
                  <c:v>#N/A</c:v>
                </c:pt>
                <c:pt idx="9">
                  <c:v>16.71</c:v>
                </c:pt>
              </c:numCache>
            </c:numRef>
          </c:val>
          <c:extLst>
            <c:ext xmlns:c16="http://schemas.microsoft.com/office/drawing/2014/chart" uri="{C3380CC4-5D6E-409C-BE32-E72D297353CC}">
              <c16:uniqueId val="{00000007-9ABF-4C87-8F7E-D937DC759EA2}"/>
            </c:ext>
          </c:extLst>
        </c:ser>
        <c:ser>
          <c:idx val="8"/>
          <c:order val="8"/>
          <c:tx>
            <c:strRef>
              <c:f>データシート!$A$35</c:f>
              <c:strCache>
                <c:ptCount val="1"/>
                <c:pt idx="0">
                  <c:v>上水道事業特別会計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15.24</c:v>
                </c:pt>
                <c:pt idx="2">
                  <c:v>#N/A</c:v>
                </c:pt>
                <c:pt idx="3">
                  <c:v>14.96</c:v>
                </c:pt>
                <c:pt idx="4">
                  <c:v>#N/A</c:v>
                </c:pt>
                <c:pt idx="5">
                  <c:v>15.85</c:v>
                </c:pt>
                <c:pt idx="6">
                  <c:v>#N/A</c:v>
                </c:pt>
                <c:pt idx="7">
                  <c:v>17.18</c:v>
                </c:pt>
                <c:pt idx="8">
                  <c:v>#N/A</c:v>
                </c:pt>
                <c:pt idx="9">
                  <c:v>17.97</c:v>
                </c:pt>
              </c:numCache>
            </c:numRef>
          </c:val>
          <c:extLst>
            <c:ext xmlns:c16="http://schemas.microsoft.com/office/drawing/2014/chart" uri="{C3380CC4-5D6E-409C-BE32-E72D297353CC}">
              <c16:uniqueId val="{00000008-9ABF-4C87-8F7E-D937DC759EA2}"/>
            </c:ext>
          </c:extLst>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8.17</c:v>
                </c:pt>
                <c:pt idx="1">
                  <c:v>#N/A</c:v>
                </c:pt>
                <c:pt idx="2">
                  <c:v>5.08</c:v>
                </c:pt>
                <c:pt idx="3">
                  <c:v>#N/A</c:v>
                </c:pt>
                <c:pt idx="4">
                  <c:v>2.86</c:v>
                </c:pt>
                <c:pt idx="5">
                  <c:v>#N/A</c:v>
                </c:pt>
                <c:pt idx="6">
                  <c:v>4.3899999999999997</c:v>
                </c:pt>
                <c:pt idx="7">
                  <c:v>#N/A</c:v>
                </c:pt>
                <c:pt idx="8">
                  <c:v>4.1500000000000004</c:v>
                </c:pt>
                <c:pt idx="9">
                  <c:v>#N/A</c:v>
                </c:pt>
              </c:numCache>
            </c:numRef>
          </c:val>
          <c:extLst>
            <c:ext xmlns:c16="http://schemas.microsoft.com/office/drawing/2014/chart" uri="{C3380CC4-5D6E-409C-BE32-E72D297353CC}">
              <c16:uniqueId val="{00000009-9ABF-4C87-8F7E-D937DC759EA2}"/>
            </c:ext>
          </c:extLst>
        </c:ser>
        <c:dLbls>
          <c:showLegendKey val="0"/>
          <c:showVal val="0"/>
          <c:showCatName val="0"/>
          <c:showSerName val="0"/>
          <c:showPercent val="0"/>
          <c:showBubbleSize val="0"/>
        </c:dLbls>
        <c:gapWidth val="150"/>
        <c:overlap val="100"/>
        <c:axId val="118745344"/>
        <c:axId val="118632448"/>
      </c:barChart>
      <c:catAx>
        <c:axId val="11874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32448"/>
        <c:crosses val="autoZero"/>
        <c:auto val="1"/>
        <c:lblAlgn val="ctr"/>
        <c:lblOffset val="100"/>
        <c:tickLblSkip val="1"/>
        <c:tickMarkSkip val="1"/>
        <c:noMultiLvlLbl val="0"/>
      </c:catAx>
      <c:valAx>
        <c:axId val="11863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4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441</c:v>
                </c:pt>
                <c:pt idx="5">
                  <c:v>434</c:v>
                </c:pt>
                <c:pt idx="8">
                  <c:v>387</c:v>
                </c:pt>
                <c:pt idx="11">
                  <c:v>381</c:v>
                </c:pt>
                <c:pt idx="14">
                  <c:v>395</c:v>
                </c:pt>
              </c:numCache>
            </c:numRef>
          </c:val>
          <c:extLst>
            <c:ext xmlns:c16="http://schemas.microsoft.com/office/drawing/2014/chart" uri="{C3380CC4-5D6E-409C-BE32-E72D297353CC}">
              <c16:uniqueId val="{00000000-9659-432B-93D5-7A53772FD6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1</c:v>
                </c:pt>
                <c:pt idx="9">
                  <c:v>0</c:v>
                </c:pt>
                <c:pt idx="12">
                  <c:v>1</c:v>
                </c:pt>
              </c:numCache>
            </c:numRef>
          </c:val>
          <c:extLst>
            <c:ext xmlns:c16="http://schemas.microsoft.com/office/drawing/2014/chart" uri="{C3380CC4-5D6E-409C-BE32-E72D297353CC}">
              <c16:uniqueId val="{00000001-9659-432B-93D5-7A53772FD6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59-432B-93D5-7A53772FD6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c:v>
                </c:pt>
                <c:pt idx="3">
                  <c:v>38</c:v>
                </c:pt>
                <c:pt idx="6">
                  <c:v>51</c:v>
                </c:pt>
                <c:pt idx="9">
                  <c:v>69</c:v>
                </c:pt>
                <c:pt idx="12">
                  <c:v>68</c:v>
                </c:pt>
              </c:numCache>
            </c:numRef>
          </c:val>
          <c:extLst>
            <c:ext xmlns:c16="http://schemas.microsoft.com/office/drawing/2014/chart" uri="{C3380CC4-5D6E-409C-BE32-E72D297353CC}">
              <c16:uniqueId val="{00000003-9659-432B-93D5-7A53772FD6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4-9659-432B-93D5-7A53772FD6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59-432B-93D5-7A53772FD6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59-432B-93D5-7A53772FD6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635</c:v>
                </c:pt>
                <c:pt idx="3">
                  <c:v>627</c:v>
                </c:pt>
                <c:pt idx="6">
                  <c:v>563</c:v>
                </c:pt>
                <c:pt idx="9">
                  <c:v>483</c:v>
                </c:pt>
                <c:pt idx="12">
                  <c:v>476</c:v>
                </c:pt>
              </c:numCache>
            </c:numRef>
          </c:val>
          <c:extLst>
            <c:ext xmlns:c16="http://schemas.microsoft.com/office/drawing/2014/chart" uri="{C3380CC4-5D6E-409C-BE32-E72D297353CC}">
              <c16:uniqueId val="{00000007-9659-432B-93D5-7A53772FD65A}"/>
            </c:ext>
          </c:extLst>
        </c:ser>
        <c:dLbls>
          <c:showLegendKey val="0"/>
          <c:showVal val="0"/>
          <c:showCatName val="0"/>
          <c:showSerName val="0"/>
          <c:showPercent val="0"/>
          <c:showBubbleSize val="0"/>
        </c:dLbls>
        <c:gapWidth val="100"/>
        <c:overlap val="100"/>
        <c:axId val="118913664"/>
        <c:axId val="118936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230</c:v>
                </c:pt>
                <c:pt idx="2">
                  <c:v>#N/A</c:v>
                </c:pt>
                <c:pt idx="3">
                  <c:v>#N/A</c:v>
                </c:pt>
                <c:pt idx="4">
                  <c:v>232</c:v>
                </c:pt>
                <c:pt idx="5">
                  <c:v>#N/A</c:v>
                </c:pt>
                <c:pt idx="6">
                  <c:v>#N/A</c:v>
                </c:pt>
                <c:pt idx="7">
                  <c:v>228</c:v>
                </c:pt>
                <c:pt idx="8">
                  <c:v>#N/A</c:v>
                </c:pt>
                <c:pt idx="9">
                  <c:v>#N/A</c:v>
                </c:pt>
                <c:pt idx="10">
                  <c:v>172</c:v>
                </c:pt>
                <c:pt idx="11">
                  <c:v>#N/A</c:v>
                </c:pt>
                <c:pt idx="12">
                  <c:v>#N/A</c:v>
                </c:pt>
                <c:pt idx="13">
                  <c:v>151</c:v>
                </c:pt>
                <c:pt idx="14">
                  <c:v>#N/A</c:v>
                </c:pt>
              </c:numCache>
            </c:numRef>
          </c:val>
          <c:smooth val="0"/>
          <c:extLst>
            <c:ext xmlns:c16="http://schemas.microsoft.com/office/drawing/2014/chart" uri="{C3380CC4-5D6E-409C-BE32-E72D297353CC}">
              <c16:uniqueId val="{00000008-9659-432B-93D5-7A53772FD65A}"/>
            </c:ext>
          </c:extLst>
        </c:ser>
        <c:dLbls>
          <c:showLegendKey val="0"/>
          <c:showVal val="0"/>
          <c:showCatName val="0"/>
          <c:showSerName val="0"/>
          <c:showPercent val="0"/>
          <c:showBubbleSize val="0"/>
        </c:dLbls>
        <c:marker val="1"/>
        <c:smooth val="0"/>
        <c:axId val="118913664"/>
        <c:axId val="118936320"/>
      </c:lineChart>
      <c:catAx>
        <c:axId val="1189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36320"/>
        <c:crosses val="autoZero"/>
        <c:auto val="1"/>
        <c:lblAlgn val="ctr"/>
        <c:lblOffset val="100"/>
        <c:tickLblSkip val="1"/>
        <c:tickMarkSkip val="1"/>
        <c:noMultiLvlLbl val="0"/>
      </c:catAx>
      <c:valAx>
        <c:axId val="11893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1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3979</c:v>
                </c:pt>
                <c:pt idx="5">
                  <c:v>3954</c:v>
                </c:pt>
                <c:pt idx="8">
                  <c:v>3886</c:v>
                </c:pt>
                <c:pt idx="11">
                  <c:v>3809</c:v>
                </c:pt>
                <c:pt idx="14">
                  <c:v>3736</c:v>
                </c:pt>
              </c:numCache>
            </c:numRef>
          </c:val>
          <c:extLst>
            <c:ext xmlns:c16="http://schemas.microsoft.com/office/drawing/2014/chart" uri="{C3380CC4-5D6E-409C-BE32-E72D297353CC}">
              <c16:uniqueId val="{00000000-761E-4B7D-9A8E-F340F4C8EA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195</c:v>
                </c:pt>
                <c:pt idx="5">
                  <c:v>158</c:v>
                </c:pt>
                <c:pt idx="8">
                  <c:v>127</c:v>
                </c:pt>
                <c:pt idx="11">
                  <c:v>120</c:v>
                </c:pt>
                <c:pt idx="14">
                  <c:v>118</c:v>
                </c:pt>
              </c:numCache>
            </c:numRef>
          </c:val>
          <c:extLst>
            <c:ext xmlns:c16="http://schemas.microsoft.com/office/drawing/2014/chart" uri="{C3380CC4-5D6E-409C-BE32-E72D297353CC}">
              <c16:uniqueId val="{00000001-761E-4B7D-9A8E-F340F4C8EA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3017</c:v>
                </c:pt>
                <c:pt idx="5">
                  <c:v>3346</c:v>
                </c:pt>
                <c:pt idx="8">
                  <c:v>3713</c:v>
                </c:pt>
                <c:pt idx="11">
                  <c:v>4194</c:v>
                </c:pt>
                <c:pt idx="14">
                  <c:v>4358</c:v>
                </c:pt>
              </c:numCache>
            </c:numRef>
          </c:val>
          <c:extLst>
            <c:ext xmlns:c16="http://schemas.microsoft.com/office/drawing/2014/chart" uri="{C3380CC4-5D6E-409C-BE32-E72D297353CC}">
              <c16:uniqueId val="{00000002-761E-4B7D-9A8E-F340F4C8EA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1E-4B7D-9A8E-F340F4C8EA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1E-4B7D-9A8E-F340F4C8EA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1E-4B7D-9A8E-F340F4C8EA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1216</c:v>
                </c:pt>
                <c:pt idx="3">
                  <c:v>1249</c:v>
                </c:pt>
                <c:pt idx="6">
                  <c:v>1214</c:v>
                </c:pt>
                <c:pt idx="9">
                  <c:v>1193</c:v>
                </c:pt>
                <c:pt idx="12">
                  <c:v>1196</c:v>
                </c:pt>
              </c:numCache>
            </c:numRef>
          </c:val>
          <c:extLst>
            <c:ext xmlns:c16="http://schemas.microsoft.com/office/drawing/2014/chart" uri="{C3380CC4-5D6E-409C-BE32-E72D297353CC}">
              <c16:uniqueId val="{00000006-761E-4B7D-9A8E-F340F4C8EA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485</c:v>
                </c:pt>
                <c:pt idx="3">
                  <c:v>453</c:v>
                </c:pt>
                <c:pt idx="6">
                  <c:v>408</c:v>
                </c:pt>
                <c:pt idx="9">
                  <c:v>349</c:v>
                </c:pt>
                <c:pt idx="12">
                  <c:v>323</c:v>
                </c:pt>
              </c:numCache>
            </c:numRef>
          </c:val>
          <c:extLst>
            <c:ext xmlns:c16="http://schemas.microsoft.com/office/drawing/2014/chart" uri="{C3380CC4-5D6E-409C-BE32-E72D297353CC}">
              <c16:uniqueId val="{00000007-761E-4B7D-9A8E-F340F4C8EA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3</c:v>
                </c:pt>
                <c:pt idx="9">
                  <c:v>3</c:v>
                </c:pt>
                <c:pt idx="12">
                  <c:v>22</c:v>
                </c:pt>
              </c:numCache>
            </c:numRef>
          </c:val>
          <c:extLst>
            <c:ext xmlns:c16="http://schemas.microsoft.com/office/drawing/2014/chart" uri="{C3380CC4-5D6E-409C-BE32-E72D297353CC}">
              <c16:uniqueId val="{00000008-761E-4B7D-9A8E-F340F4C8EA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1E-4B7D-9A8E-F340F4C8EA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5065</c:v>
                </c:pt>
                <c:pt idx="3">
                  <c:v>5262</c:v>
                </c:pt>
                <c:pt idx="6">
                  <c:v>5028</c:v>
                </c:pt>
                <c:pt idx="9">
                  <c:v>4865</c:v>
                </c:pt>
                <c:pt idx="12">
                  <c:v>4798</c:v>
                </c:pt>
              </c:numCache>
            </c:numRef>
          </c:val>
          <c:extLst>
            <c:ext xmlns:c16="http://schemas.microsoft.com/office/drawing/2014/chart" uri="{C3380CC4-5D6E-409C-BE32-E72D297353CC}">
              <c16:uniqueId val="{0000000A-761E-4B7D-9A8E-F340F4C8EA36}"/>
            </c:ext>
          </c:extLst>
        </c:ser>
        <c:dLbls>
          <c:showLegendKey val="0"/>
          <c:showVal val="0"/>
          <c:showCatName val="0"/>
          <c:showSerName val="0"/>
          <c:showPercent val="0"/>
          <c:showBubbleSize val="0"/>
        </c:dLbls>
        <c:gapWidth val="100"/>
        <c:overlap val="100"/>
        <c:axId val="118754688"/>
        <c:axId val="11876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1E-4B7D-9A8E-F340F4C8EA36}"/>
            </c:ext>
          </c:extLst>
        </c:ser>
        <c:dLbls>
          <c:showLegendKey val="0"/>
          <c:showVal val="0"/>
          <c:showCatName val="0"/>
          <c:showSerName val="0"/>
          <c:showPercent val="0"/>
          <c:showBubbleSize val="0"/>
        </c:dLbls>
        <c:marker val="1"/>
        <c:smooth val="0"/>
        <c:axId val="118754688"/>
        <c:axId val="118765056"/>
      </c:lineChart>
      <c:catAx>
        <c:axId val="11875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765056"/>
        <c:crosses val="autoZero"/>
        <c:auto val="1"/>
        <c:lblAlgn val="ctr"/>
        <c:lblOffset val="100"/>
        <c:tickLblSkip val="1"/>
        <c:tickMarkSkip val="1"/>
        <c:noMultiLvlLbl val="0"/>
      </c:catAx>
      <c:valAx>
        <c:axId val="11876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5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9,599
9,570
8.04
4,954,048
4,463,743
481,426
2,653,791
4,798,162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ここ数年わずかに微増、微減を繰り返しているが、主たる産業もなく大規模な企業もないため、財政基盤が弱く、類似団体平均</a:t>
          </a:r>
          <a:r>
            <a:rPr kumimoji="1" lang="ja-JP" altLang="en-US" sz="1300">
              <a:solidFill>
                <a:sysClr val="windowText" lastClr="000000"/>
              </a:solidFill>
              <a:latin typeface="ＭＳ Ｐゴシック"/>
            </a:rPr>
            <a:t>より</a:t>
          </a:r>
          <a:r>
            <a:rPr kumimoji="1" lang="en-US" altLang="ja-JP" sz="1300">
              <a:solidFill>
                <a:sysClr val="windowText" lastClr="000000"/>
              </a:solidFill>
              <a:latin typeface="ＭＳ Ｐゴシック"/>
            </a:rPr>
            <a:t>0.19</a:t>
          </a:r>
          <a:r>
            <a:rPr kumimoji="1" lang="ja-JP" altLang="en-US" sz="1300">
              <a:solidFill>
                <a:sysClr val="windowText" lastClr="000000"/>
              </a:solidFill>
              <a:latin typeface="ＭＳ Ｐゴシック"/>
            </a:rPr>
            <a:t>ポイント弱くなっている</a:t>
          </a:r>
          <a:r>
            <a:rPr kumimoji="1" lang="ja-JP" altLang="en-US" sz="1300">
              <a:latin typeface="ＭＳ Ｐゴシック"/>
            </a:rPr>
            <a:t>。今後も企業誘致のための工業用地や分譲地の早期売買に努める。税収の確保に関しては、糸田町町税・使用料等徴収対策委員会のもと全庁一丸となって徴収強化を図っていく。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76623</xdr:rowOff>
    </xdr:from>
    <xdr:to>
      <xdr:col>7</xdr:col>
      <xdr:colOff>152400</xdr:colOff>
      <xdr:row>44</xdr:row>
      <xdr:rowOff>76623</xdr:rowOff>
    </xdr:to>
    <xdr:cxnSp macro="">
      <xdr:nvCxnSpPr>
        <xdr:cNvPr id="67" name="直線コネクタ 66"/>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76623</xdr:rowOff>
    </xdr:to>
    <xdr:cxnSp macro="">
      <xdr:nvCxnSpPr>
        <xdr:cNvPr id="70" name="直線コネクタ 69"/>
        <xdr:cNvCxnSpPr/>
      </xdr:nvCxnSpPr>
      <xdr:spPr>
        <a:xfrm>
          <a:off x="3225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52494</xdr:rowOff>
    </xdr:from>
    <xdr:to>
      <xdr:col>4</xdr:col>
      <xdr:colOff>482600</xdr:colOff>
      <xdr:row>44</xdr:row>
      <xdr:rowOff>68580</xdr:rowOff>
    </xdr:to>
    <xdr:cxnSp macro="">
      <xdr:nvCxnSpPr>
        <xdr:cNvPr id="73" name="直線コネクタ 72"/>
        <xdr:cNvCxnSpPr/>
      </xdr:nvCxnSpPr>
      <xdr:spPr>
        <a:xfrm>
          <a:off x="2336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52494</xdr:rowOff>
    </xdr:to>
    <xdr:cxnSp macro="">
      <xdr:nvCxnSpPr>
        <xdr:cNvPr id="76" name="直線コネクタ 75"/>
        <xdr:cNvCxnSpPr/>
      </xdr:nvCxnSpPr>
      <xdr:spPr>
        <a:xfrm>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119380</xdr:rowOff>
    </xdr:from>
    <xdr:to>
      <xdr:col>3</xdr:col>
      <xdr:colOff>330200</xdr:colOff>
      <xdr:row>43</xdr:row>
      <xdr:rowOff>49530</xdr:rowOff>
    </xdr:to>
    <xdr:sp macro="" textlink="">
      <xdr:nvSpPr>
        <xdr:cNvPr id="77" name="フローチャート : 判断 76"/>
        <xdr:cNvSpPr/>
      </xdr:nvSpPr>
      <xdr:spPr>
        <a:xfrm>
          <a:off x="2286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59707</xdr:rowOff>
    </xdr:from>
    <xdr:ext cx="762000" cy="259045"/>
    <xdr:sp macro="" textlink="">
      <xdr:nvSpPr>
        <xdr:cNvPr id="78" name="テキスト ボックス 77"/>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79" name="フローチャート : 判断 78"/>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0" name="テキスト ボックス 79"/>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25823</xdr:rowOff>
    </xdr:from>
    <xdr:to>
      <xdr:col>7</xdr:col>
      <xdr:colOff>203200</xdr:colOff>
      <xdr:row>44</xdr:row>
      <xdr:rowOff>127423</xdr:rowOff>
    </xdr:to>
    <xdr:sp macro="" textlink="">
      <xdr:nvSpPr>
        <xdr:cNvPr id="86" name="円/楕円 85"/>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93150</xdr:rowOff>
    </xdr:from>
    <xdr:ext cx="762000" cy="259045"/>
    <xdr:sp macro="" textlink="">
      <xdr:nvSpPr>
        <xdr:cNvPr id="87" name="財政力該当値テキスト"/>
        <xdr:cNvSpPr txBox="1"/>
      </xdr:nvSpPr>
      <xdr:spPr>
        <a:xfrm>
          <a:off x="5041900" y="746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25823</xdr:rowOff>
    </xdr:from>
    <xdr:to>
      <xdr:col>6</xdr:col>
      <xdr:colOff>50800</xdr:colOff>
      <xdr:row>44</xdr:row>
      <xdr:rowOff>127423</xdr:rowOff>
    </xdr:to>
    <xdr:sp macro="" textlink="">
      <xdr:nvSpPr>
        <xdr:cNvPr id="88" name="円/楕円 87"/>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112200</xdr:rowOff>
    </xdr:from>
    <xdr:ext cx="736600" cy="259045"/>
    <xdr:sp macro="" textlink="">
      <xdr:nvSpPr>
        <xdr:cNvPr id="89" name="テキスト ボックス 88"/>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90" name="円/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1694</xdr:rowOff>
    </xdr:from>
    <xdr:to>
      <xdr:col>3</xdr:col>
      <xdr:colOff>330200</xdr:colOff>
      <xdr:row>44</xdr:row>
      <xdr:rowOff>103294</xdr:rowOff>
    </xdr:to>
    <xdr:sp macro="" textlink="">
      <xdr:nvSpPr>
        <xdr:cNvPr id="92" name="円/楕円 91"/>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88071</xdr:rowOff>
    </xdr:from>
    <xdr:ext cx="762000" cy="259045"/>
    <xdr:sp macro="" textlink="">
      <xdr:nvSpPr>
        <xdr:cNvPr id="93" name="テキスト ボックス 92"/>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年度は平成</a:t>
          </a:r>
          <a:r>
            <a:rPr kumimoji="1" lang="en-US" altLang="ja-JP" sz="1300">
              <a:latin typeface="ＭＳ Ｐゴシック"/>
            </a:rPr>
            <a:t>22</a:t>
          </a:r>
          <a:r>
            <a:rPr kumimoji="1" lang="ja-JP" altLang="en-US" sz="1300">
              <a:latin typeface="ＭＳ Ｐゴシック"/>
            </a:rPr>
            <a:t>年度の繰越事業を含め、大規模な事業を行ったため、</a:t>
          </a:r>
          <a:r>
            <a:rPr kumimoji="1" lang="en-US" altLang="ja-JP" sz="1300">
              <a:latin typeface="ＭＳ Ｐゴシック"/>
            </a:rPr>
            <a:t>0.7</a:t>
          </a:r>
          <a:r>
            <a:rPr kumimoji="1" lang="ja-JP" altLang="en-US" sz="1300">
              <a:latin typeface="ＭＳ Ｐゴシック"/>
            </a:rPr>
            <a:t>ポイント悪くなった。</a:t>
          </a:r>
          <a:r>
            <a:rPr kumimoji="1" lang="ja-JP" altLang="ja-JP" sz="1300">
              <a:solidFill>
                <a:schemeClr val="dk1"/>
              </a:solidFill>
              <a:effectLst/>
              <a:latin typeface="+mn-lt"/>
              <a:ea typeface="+mn-ea"/>
              <a:cs typeface="+mn-cs"/>
            </a:rPr>
            <a:t>主たる産業もなく大規模な企業もないため、</a:t>
          </a:r>
          <a:r>
            <a:rPr kumimoji="1" lang="ja-JP" altLang="en-US" sz="1300">
              <a:solidFill>
                <a:schemeClr val="dk1"/>
              </a:solidFill>
              <a:effectLst/>
              <a:latin typeface="+mn-lt"/>
              <a:ea typeface="+mn-ea"/>
              <a:cs typeface="+mn-cs"/>
            </a:rPr>
            <a:t>町税等自主財源に乏しく、</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、扶助費と</a:t>
          </a:r>
          <a:r>
            <a:rPr kumimoji="1" lang="ja-JP" altLang="ja-JP" sz="1300">
              <a:solidFill>
                <a:schemeClr val="dk1"/>
              </a:solidFill>
              <a:effectLst/>
              <a:latin typeface="+mn-lt"/>
              <a:ea typeface="+mn-ea"/>
              <a:cs typeface="+mn-cs"/>
            </a:rPr>
            <a:t>公債費で、</a:t>
          </a:r>
          <a:r>
            <a:rPr kumimoji="1" lang="en-US" altLang="ja-JP" sz="1300">
              <a:solidFill>
                <a:schemeClr val="dk1"/>
              </a:solidFill>
              <a:effectLst/>
              <a:latin typeface="+mn-lt"/>
              <a:ea typeface="+mn-ea"/>
              <a:cs typeface="+mn-cs"/>
            </a:rPr>
            <a:t>51.3</a:t>
          </a:r>
          <a:r>
            <a:rPr kumimoji="1" lang="ja-JP" altLang="ja-JP" sz="1300">
              <a:solidFill>
                <a:schemeClr val="dk1"/>
              </a:solidFill>
              <a:effectLst/>
              <a:latin typeface="+mn-lt"/>
              <a:ea typeface="+mn-ea"/>
              <a:cs typeface="+mn-cs"/>
            </a:rPr>
            <a:t>ポイントと</a:t>
          </a:r>
          <a:r>
            <a:rPr kumimoji="1" lang="ja-JP" altLang="en-US" sz="1300">
              <a:solidFill>
                <a:schemeClr val="dk1"/>
              </a:solidFill>
              <a:effectLst/>
              <a:latin typeface="+mn-lt"/>
              <a:ea typeface="+mn-ea"/>
              <a:cs typeface="+mn-cs"/>
            </a:rPr>
            <a:t>義務的経費が占める割合が高い</a:t>
          </a:r>
          <a:r>
            <a:rPr kumimoji="1" lang="ja-JP" altLang="ja-JP" sz="1300">
              <a:solidFill>
                <a:schemeClr val="dk1"/>
              </a:solidFill>
              <a:effectLst/>
              <a:latin typeface="+mn-lt"/>
              <a:ea typeface="+mn-ea"/>
              <a:cs typeface="+mn-cs"/>
            </a:rPr>
            <a:t>。</a:t>
          </a:r>
          <a:r>
            <a:rPr kumimoji="1" lang="ja-JP" altLang="en-US" sz="1300">
              <a:latin typeface="ＭＳ Ｐゴシック"/>
            </a:rPr>
            <a:t>新規採用職員の抑制等人件費の削減と今後も地方債の新規発行を必要最小限に抑えていく。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139337</xdr:rowOff>
    </xdr:from>
    <xdr:to>
      <xdr:col>7</xdr:col>
      <xdr:colOff>152400</xdr:colOff>
      <xdr:row>64</xdr:row>
      <xdr:rowOff>146231</xdr:rowOff>
    </xdr:to>
    <xdr:cxnSp macro="">
      <xdr:nvCxnSpPr>
        <xdr:cNvPr id="132" name="直線コネクタ 131"/>
        <xdr:cNvCxnSpPr/>
      </xdr:nvCxnSpPr>
      <xdr:spPr>
        <a:xfrm>
          <a:off x="4114800" y="1111213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139337</xdr:rowOff>
    </xdr:from>
    <xdr:to>
      <xdr:col>6</xdr:col>
      <xdr:colOff>0</xdr:colOff>
      <xdr:row>64</xdr:row>
      <xdr:rowOff>146231</xdr:rowOff>
    </xdr:to>
    <xdr:cxnSp macro="">
      <xdr:nvCxnSpPr>
        <xdr:cNvPr id="135" name="直線コネクタ 134"/>
        <xdr:cNvCxnSpPr/>
      </xdr:nvCxnSpPr>
      <xdr:spPr>
        <a:xfrm flipV="1">
          <a:off x="3225800" y="111121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122101</xdr:rowOff>
    </xdr:from>
    <xdr:to>
      <xdr:col>4</xdr:col>
      <xdr:colOff>482600</xdr:colOff>
      <xdr:row>64</xdr:row>
      <xdr:rowOff>146231</xdr:rowOff>
    </xdr:to>
    <xdr:cxnSp macro="">
      <xdr:nvCxnSpPr>
        <xdr:cNvPr id="138" name="直線コネクタ 137"/>
        <xdr:cNvCxnSpPr/>
      </xdr:nvCxnSpPr>
      <xdr:spPr>
        <a:xfrm>
          <a:off x="2336800" y="110949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122101</xdr:rowOff>
    </xdr:from>
    <xdr:to>
      <xdr:col>3</xdr:col>
      <xdr:colOff>279400</xdr:colOff>
      <xdr:row>65</xdr:row>
      <xdr:rowOff>40277</xdr:rowOff>
    </xdr:to>
    <xdr:cxnSp macro="">
      <xdr:nvCxnSpPr>
        <xdr:cNvPr id="141" name="直線コネクタ 140"/>
        <xdr:cNvCxnSpPr/>
      </xdr:nvCxnSpPr>
      <xdr:spPr>
        <a:xfrm flipV="1">
          <a:off x="1447800" y="1109490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48804</xdr:rowOff>
    </xdr:from>
    <xdr:to>
      <xdr:col>3</xdr:col>
      <xdr:colOff>330200</xdr:colOff>
      <xdr:row>62</xdr:row>
      <xdr:rowOff>150404</xdr:rowOff>
    </xdr:to>
    <xdr:sp macro="" textlink="">
      <xdr:nvSpPr>
        <xdr:cNvPr id="142" name="フローチャート : 判断 141"/>
        <xdr:cNvSpPr/>
      </xdr:nvSpPr>
      <xdr:spPr>
        <a:xfrm>
          <a:off x="2286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160581</xdr:rowOff>
    </xdr:from>
    <xdr:ext cx="762000" cy="259045"/>
    <xdr:sp macro="" textlink="">
      <xdr:nvSpPr>
        <xdr:cNvPr id="143" name="テキスト ボックス 142"/>
        <xdr:cNvSpPr txBox="1"/>
      </xdr:nvSpPr>
      <xdr:spPr>
        <a:xfrm>
          <a:off x="1955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42817</xdr:rowOff>
    </xdr:from>
    <xdr:to>
      <xdr:col>2</xdr:col>
      <xdr:colOff>127000</xdr:colOff>
      <xdr:row>63</xdr:row>
      <xdr:rowOff>144417</xdr:rowOff>
    </xdr:to>
    <xdr:sp macro="" textlink="">
      <xdr:nvSpPr>
        <xdr:cNvPr id="144" name="フローチャート : 判断 143"/>
        <xdr:cNvSpPr/>
      </xdr:nvSpPr>
      <xdr:spPr>
        <a:xfrm>
          <a:off x="1397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154594</xdr:rowOff>
    </xdr:from>
    <xdr:ext cx="762000" cy="259045"/>
    <xdr:sp macro="" textlink="">
      <xdr:nvSpPr>
        <xdr:cNvPr id="145" name="テキスト ボックス 144"/>
        <xdr:cNvSpPr txBox="1"/>
      </xdr:nvSpPr>
      <xdr:spPr>
        <a:xfrm>
          <a:off x="1066800" y="106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95431</xdr:rowOff>
    </xdr:from>
    <xdr:to>
      <xdr:col>7</xdr:col>
      <xdr:colOff>203200</xdr:colOff>
      <xdr:row>65</xdr:row>
      <xdr:rowOff>25581</xdr:rowOff>
    </xdr:to>
    <xdr:sp macro="" textlink="">
      <xdr:nvSpPr>
        <xdr:cNvPr id="151" name="円/楕円 150"/>
        <xdr:cNvSpPr/>
      </xdr:nvSpPr>
      <xdr:spPr>
        <a:xfrm>
          <a:off x="49022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67508</xdr:rowOff>
    </xdr:from>
    <xdr:ext cx="762000" cy="259045"/>
    <xdr:sp macro="" textlink="">
      <xdr:nvSpPr>
        <xdr:cNvPr id="152" name="財政構造の弾力性該当値テキスト"/>
        <xdr:cNvSpPr txBox="1"/>
      </xdr:nvSpPr>
      <xdr:spPr>
        <a:xfrm>
          <a:off x="5041900" y="110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88537</xdr:rowOff>
    </xdr:from>
    <xdr:to>
      <xdr:col>6</xdr:col>
      <xdr:colOff>50800</xdr:colOff>
      <xdr:row>65</xdr:row>
      <xdr:rowOff>18687</xdr:rowOff>
    </xdr:to>
    <xdr:sp macro="" textlink="">
      <xdr:nvSpPr>
        <xdr:cNvPr id="153" name="円/楕円 152"/>
        <xdr:cNvSpPr/>
      </xdr:nvSpPr>
      <xdr:spPr>
        <a:xfrm>
          <a:off x="4064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3464</xdr:rowOff>
    </xdr:from>
    <xdr:ext cx="736600" cy="259045"/>
    <xdr:sp macro="" textlink="">
      <xdr:nvSpPr>
        <xdr:cNvPr id="154" name="テキスト ボックス 153"/>
        <xdr:cNvSpPr txBox="1"/>
      </xdr:nvSpPr>
      <xdr:spPr>
        <a:xfrm>
          <a:off x="3733800" y="1114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95431</xdr:rowOff>
    </xdr:from>
    <xdr:to>
      <xdr:col>4</xdr:col>
      <xdr:colOff>533400</xdr:colOff>
      <xdr:row>65</xdr:row>
      <xdr:rowOff>25581</xdr:rowOff>
    </xdr:to>
    <xdr:sp macro="" textlink="">
      <xdr:nvSpPr>
        <xdr:cNvPr id="155" name="円/楕円 154"/>
        <xdr:cNvSpPr/>
      </xdr:nvSpPr>
      <xdr:spPr>
        <a:xfrm>
          <a:off x="3175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10358</xdr:rowOff>
    </xdr:from>
    <xdr:ext cx="762000" cy="259045"/>
    <xdr:sp macro="" textlink="">
      <xdr:nvSpPr>
        <xdr:cNvPr id="156" name="テキスト ボックス 155"/>
        <xdr:cNvSpPr txBox="1"/>
      </xdr:nvSpPr>
      <xdr:spPr>
        <a:xfrm>
          <a:off x="2844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71301</xdr:rowOff>
    </xdr:from>
    <xdr:to>
      <xdr:col>3</xdr:col>
      <xdr:colOff>330200</xdr:colOff>
      <xdr:row>65</xdr:row>
      <xdr:rowOff>1451</xdr:rowOff>
    </xdr:to>
    <xdr:sp macro="" textlink="">
      <xdr:nvSpPr>
        <xdr:cNvPr id="157" name="円/楕円 156"/>
        <xdr:cNvSpPr/>
      </xdr:nvSpPr>
      <xdr:spPr>
        <a:xfrm>
          <a:off x="2286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157678</xdr:rowOff>
    </xdr:from>
    <xdr:ext cx="762000" cy="259045"/>
    <xdr:sp macro="" textlink="">
      <xdr:nvSpPr>
        <xdr:cNvPr id="158" name="テキスト ボックス 157"/>
        <xdr:cNvSpPr txBox="1"/>
      </xdr:nvSpPr>
      <xdr:spPr>
        <a:xfrm>
          <a:off x="1955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160927</xdr:rowOff>
    </xdr:from>
    <xdr:to>
      <xdr:col>2</xdr:col>
      <xdr:colOff>127000</xdr:colOff>
      <xdr:row>65</xdr:row>
      <xdr:rowOff>91077</xdr:rowOff>
    </xdr:to>
    <xdr:sp macro="" textlink="">
      <xdr:nvSpPr>
        <xdr:cNvPr id="159" name="円/楕円 158"/>
        <xdr:cNvSpPr/>
      </xdr:nvSpPr>
      <xdr:spPr>
        <a:xfrm>
          <a:off x="1397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75854</xdr:rowOff>
    </xdr:from>
    <xdr:ext cx="762000" cy="259045"/>
    <xdr:sp macro="" textlink="">
      <xdr:nvSpPr>
        <xdr:cNvPr id="160" name="テキスト ボックス 159"/>
        <xdr:cNvSpPr txBox="1"/>
      </xdr:nvSpPr>
      <xdr:spPr>
        <a:xfrm>
          <a:off x="1066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[148,956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昨年度より決算額で人口</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2,876</a:t>
          </a:r>
          <a:r>
            <a:rPr kumimoji="1" lang="ja-JP" altLang="en-US" sz="1300">
              <a:latin typeface="ＭＳ Ｐゴシック"/>
            </a:rPr>
            <a:t>円多くなったが、類似団体平均より</a:t>
          </a:r>
          <a:r>
            <a:rPr kumimoji="1" lang="en-US" altLang="ja-JP" sz="1300">
              <a:latin typeface="ＭＳ Ｐゴシック"/>
            </a:rPr>
            <a:t>50,944</a:t>
          </a:r>
          <a:r>
            <a:rPr kumimoji="1" lang="ja-JP" altLang="en-US" sz="1300">
              <a:latin typeface="ＭＳ Ｐゴシック"/>
            </a:rPr>
            <a:t>円少なくなった。</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年度末において、町営住宅</a:t>
          </a:r>
          <a:r>
            <a:rPr kumimoji="1" lang="en-US" altLang="ja-JP" sz="1300">
              <a:solidFill>
                <a:sysClr val="windowText" lastClr="000000"/>
              </a:solidFill>
              <a:latin typeface="ＭＳ Ｐゴシック"/>
            </a:rPr>
            <a:t>816</a:t>
          </a:r>
          <a:r>
            <a:rPr kumimoji="1" lang="ja-JP" altLang="en-US" sz="1300">
              <a:solidFill>
                <a:sysClr val="windowText" lastClr="000000"/>
              </a:solidFill>
              <a:latin typeface="ＭＳ Ｐゴシック"/>
            </a:rPr>
            <a:t>戸を所有しているため、類似団体より維持補修費がかかる。平成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年度より町営住宅建替事業が始まり、今後、維持補修費は少し減少する予定である。</a:t>
          </a:r>
          <a:endParaRPr kumimoji="1" lang="en-US" altLang="ja-JP" sz="1300">
            <a:solidFill>
              <a:sysClr val="windowText" lastClr="000000"/>
            </a:solidFill>
            <a:latin typeface="ＭＳ Ｐゴシック"/>
          </a:endParaRPr>
        </a:p>
        <a:p>
          <a:endParaRPr kumimoji="1" lang="en-US" altLang="ja-JP"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107544</xdr:rowOff>
    </xdr:from>
    <xdr:to>
      <xdr:col>7</xdr:col>
      <xdr:colOff>152400</xdr:colOff>
      <xdr:row>81</xdr:row>
      <xdr:rowOff>112500</xdr:rowOff>
    </xdr:to>
    <xdr:cxnSp macro="">
      <xdr:nvCxnSpPr>
        <xdr:cNvPr id="196" name="直線コネクタ 195"/>
        <xdr:cNvCxnSpPr/>
      </xdr:nvCxnSpPr>
      <xdr:spPr>
        <a:xfrm>
          <a:off x="4114800" y="13994994"/>
          <a:ext cx="8382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107544</xdr:rowOff>
    </xdr:from>
    <xdr:to>
      <xdr:col>6</xdr:col>
      <xdr:colOff>0</xdr:colOff>
      <xdr:row>81</xdr:row>
      <xdr:rowOff>115255</xdr:rowOff>
    </xdr:to>
    <xdr:cxnSp macro="">
      <xdr:nvCxnSpPr>
        <xdr:cNvPr id="199" name="直線コネクタ 198"/>
        <xdr:cNvCxnSpPr/>
      </xdr:nvCxnSpPr>
      <xdr:spPr>
        <a:xfrm flipV="1">
          <a:off x="3225800" y="13994994"/>
          <a:ext cx="889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101248</xdr:rowOff>
    </xdr:from>
    <xdr:to>
      <xdr:col>4</xdr:col>
      <xdr:colOff>482600</xdr:colOff>
      <xdr:row>81</xdr:row>
      <xdr:rowOff>115255</xdr:rowOff>
    </xdr:to>
    <xdr:cxnSp macro="">
      <xdr:nvCxnSpPr>
        <xdr:cNvPr id="202" name="直線コネクタ 201"/>
        <xdr:cNvCxnSpPr/>
      </xdr:nvCxnSpPr>
      <xdr:spPr>
        <a:xfrm>
          <a:off x="2336800" y="13988698"/>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94186</xdr:rowOff>
    </xdr:from>
    <xdr:to>
      <xdr:col>3</xdr:col>
      <xdr:colOff>279400</xdr:colOff>
      <xdr:row>81</xdr:row>
      <xdr:rowOff>101248</xdr:rowOff>
    </xdr:to>
    <xdr:cxnSp macro="">
      <xdr:nvCxnSpPr>
        <xdr:cNvPr id="205" name="直線コネクタ 204"/>
        <xdr:cNvCxnSpPr/>
      </xdr:nvCxnSpPr>
      <xdr:spPr>
        <a:xfrm>
          <a:off x="1447800" y="13981636"/>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67295</xdr:rowOff>
    </xdr:from>
    <xdr:to>
      <xdr:col>3</xdr:col>
      <xdr:colOff>330200</xdr:colOff>
      <xdr:row>81</xdr:row>
      <xdr:rowOff>168895</xdr:rowOff>
    </xdr:to>
    <xdr:sp macro="" textlink="">
      <xdr:nvSpPr>
        <xdr:cNvPr id="206" name="フローチャート : 判断 205"/>
        <xdr:cNvSpPr/>
      </xdr:nvSpPr>
      <xdr:spPr>
        <a:xfrm>
          <a:off x="2286000" y="1395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153672</xdr:rowOff>
    </xdr:from>
    <xdr:ext cx="762000" cy="259045"/>
    <xdr:sp macro="" textlink="">
      <xdr:nvSpPr>
        <xdr:cNvPr id="207" name="テキスト ボックス 206"/>
        <xdr:cNvSpPr txBox="1"/>
      </xdr:nvSpPr>
      <xdr:spPr>
        <a:xfrm>
          <a:off x="1955800" y="1404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56274</xdr:rowOff>
    </xdr:from>
    <xdr:to>
      <xdr:col>2</xdr:col>
      <xdr:colOff>127000</xdr:colOff>
      <xdr:row>81</xdr:row>
      <xdr:rowOff>157874</xdr:rowOff>
    </xdr:to>
    <xdr:sp macro="" textlink="">
      <xdr:nvSpPr>
        <xdr:cNvPr id="208" name="フローチャート : 判断 207"/>
        <xdr:cNvSpPr/>
      </xdr:nvSpPr>
      <xdr:spPr>
        <a:xfrm>
          <a:off x="1397000" y="13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142651</xdr:rowOff>
    </xdr:from>
    <xdr:ext cx="762000" cy="259045"/>
    <xdr:sp macro="" textlink="">
      <xdr:nvSpPr>
        <xdr:cNvPr id="209" name="テキスト ボックス 208"/>
        <xdr:cNvSpPr txBox="1"/>
      </xdr:nvSpPr>
      <xdr:spPr>
        <a:xfrm>
          <a:off x="1066800" y="1403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61700</xdr:rowOff>
    </xdr:from>
    <xdr:to>
      <xdr:col>7</xdr:col>
      <xdr:colOff>203200</xdr:colOff>
      <xdr:row>81</xdr:row>
      <xdr:rowOff>163300</xdr:rowOff>
    </xdr:to>
    <xdr:sp macro="" textlink="">
      <xdr:nvSpPr>
        <xdr:cNvPr id="215" name="円/楕円 214"/>
        <xdr:cNvSpPr/>
      </xdr:nvSpPr>
      <xdr:spPr>
        <a:xfrm>
          <a:off x="4902200" y="1394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154427</xdr:rowOff>
    </xdr:from>
    <xdr:ext cx="762000" cy="259045"/>
    <xdr:sp macro="" textlink="">
      <xdr:nvSpPr>
        <xdr:cNvPr id="216" name="人件費・物件費等の状況該当値テキスト"/>
        <xdr:cNvSpPr txBox="1"/>
      </xdr:nvSpPr>
      <xdr:spPr>
        <a:xfrm>
          <a:off x="5041900" y="1387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148,956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56744</xdr:rowOff>
    </xdr:from>
    <xdr:to>
      <xdr:col>6</xdr:col>
      <xdr:colOff>50800</xdr:colOff>
      <xdr:row>81</xdr:row>
      <xdr:rowOff>158344</xdr:rowOff>
    </xdr:to>
    <xdr:sp macro="" textlink="">
      <xdr:nvSpPr>
        <xdr:cNvPr id="217" name="円/楕円 216"/>
        <xdr:cNvSpPr/>
      </xdr:nvSpPr>
      <xdr:spPr>
        <a:xfrm>
          <a:off x="4064000" y="1394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168521</xdr:rowOff>
    </xdr:from>
    <xdr:ext cx="736600" cy="259045"/>
    <xdr:sp macro="" textlink="">
      <xdr:nvSpPr>
        <xdr:cNvPr id="218" name="テキスト ボックス 217"/>
        <xdr:cNvSpPr txBox="1"/>
      </xdr:nvSpPr>
      <xdr:spPr>
        <a:xfrm>
          <a:off x="3733800" y="1371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64455</xdr:rowOff>
    </xdr:from>
    <xdr:to>
      <xdr:col>4</xdr:col>
      <xdr:colOff>533400</xdr:colOff>
      <xdr:row>81</xdr:row>
      <xdr:rowOff>166055</xdr:rowOff>
    </xdr:to>
    <xdr:sp macro="" textlink="">
      <xdr:nvSpPr>
        <xdr:cNvPr id="219" name="円/楕円 218"/>
        <xdr:cNvSpPr/>
      </xdr:nvSpPr>
      <xdr:spPr>
        <a:xfrm>
          <a:off x="3175000" y="139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4782</xdr:rowOff>
    </xdr:from>
    <xdr:ext cx="762000" cy="259045"/>
    <xdr:sp macro="" textlink="">
      <xdr:nvSpPr>
        <xdr:cNvPr id="220" name="テキスト ボックス 219"/>
        <xdr:cNvSpPr txBox="1"/>
      </xdr:nvSpPr>
      <xdr:spPr>
        <a:xfrm>
          <a:off x="2844800" y="1372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150,554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50448</xdr:rowOff>
    </xdr:from>
    <xdr:to>
      <xdr:col>3</xdr:col>
      <xdr:colOff>330200</xdr:colOff>
      <xdr:row>81</xdr:row>
      <xdr:rowOff>152048</xdr:rowOff>
    </xdr:to>
    <xdr:sp macro="" textlink="">
      <xdr:nvSpPr>
        <xdr:cNvPr id="221" name="円/楕円 220"/>
        <xdr:cNvSpPr/>
      </xdr:nvSpPr>
      <xdr:spPr>
        <a:xfrm>
          <a:off x="2286000" y="139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162225</xdr:rowOff>
    </xdr:from>
    <xdr:ext cx="762000" cy="259045"/>
    <xdr:sp macro="" textlink="">
      <xdr:nvSpPr>
        <xdr:cNvPr id="222" name="テキスト ボックス 221"/>
        <xdr:cNvSpPr txBox="1"/>
      </xdr:nvSpPr>
      <xdr:spPr>
        <a:xfrm>
          <a:off x="1955800" y="1370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43386</xdr:rowOff>
    </xdr:from>
    <xdr:to>
      <xdr:col>2</xdr:col>
      <xdr:colOff>127000</xdr:colOff>
      <xdr:row>81</xdr:row>
      <xdr:rowOff>144986</xdr:rowOff>
    </xdr:to>
    <xdr:sp macro="" textlink="">
      <xdr:nvSpPr>
        <xdr:cNvPr id="223" name="円/楕円 222"/>
        <xdr:cNvSpPr/>
      </xdr:nvSpPr>
      <xdr:spPr>
        <a:xfrm>
          <a:off x="1397000" y="139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155163</xdr:rowOff>
    </xdr:from>
    <xdr:ext cx="762000" cy="259045"/>
    <xdr:sp macro="" textlink="">
      <xdr:nvSpPr>
        <xdr:cNvPr id="224" name="テキスト ボックス 223"/>
        <xdr:cNvSpPr txBox="1"/>
      </xdr:nvSpPr>
      <xdr:spPr>
        <a:xfrm>
          <a:off x="1066800" y="1369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給与体制に関しては、国に準拠しており類似団体平均より</a:t>
          </a:r>
          <a:r>
            <a:rPr kumimoji="1" lang="en-US" altLang="ja-JP" sz="1300">
              <a:latin typeface="ＭＳ Ｐゴシック"/>
            </a:rPr>
            <a:t>3.2</a:t>
          </a:r>
          <a:r>
            <a:rPr kumimoji="1" lang="ja-JP" altLang="en-US" sz="1300">
              <a:latin typeface="ＭＳ Ｐゴシック"/>
            </a:rPr>
            <a:t>ポイント高くなっている。今後も給与の適正化に努める。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89</xdr:row>
      <xdr:rowOff>142239</xdr:rowOff>
    </xdr:to>
    <xdr:cxnSp macro="">
      <xdr:nvCxnSpPr>
        <xdr:cNvPr id="258" name="直線コネクタ 257"/>
        <xdr:cNvCxnSpPr/>
      </xdr:nvCxnSpPr>
      <xdr:spPr>
        <a:xfrm flipV="1">
          <a:off x="16179800" y="14854343"/>
          <a:ext cx="8382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85937</xdr:rowOff>
    </xdr:from>
    <xdr:to>
      <xdr:col>23</xdr:col>
      <xdr:colOff>406400</xdr:colOff>
      <xdr:row>89</xdr:row>
      <xdr:rowOff>142239</xdr:rowOff>
    </xdr:to>
    <xdr:cxnSp macro="">
      <xdr:nvCxnSpPr>
        <xdr:cNvPr id="261" name="直線コネクタ 260"/>
        <xdr:cNvCxnSpPr/>
      </xdr:nvCxnSpPr>
      <xdr:spPr>
        <a:xfrm>
          <a:off x="15290800" y="1534498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89</xdr:row>
      <xdr:rowOff>85937</xdr:rowOff>
    </xdr:to>
    <xdr:cxnSp macro="">
      <xdr:nvCxnSpPr>
        <xdr:cNvPr id="264" name="直線コネクタ 263"/>
        <xdr:cNvCxnSpPr/>
      </xdr:nvCxnSpPr>
      <xdr:spPr>
        <a:xfrm>
          <a:off x="14401800" y="14613043"/>
          <a:ext cx="889000" cy="73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85</xdr:row>
      <xdr:rowOff>39793</xdr:rowOff>
    </xdr:to>
    <xdr:cxnSp macro="">
      <xdr:nvCxnSpPr>
        <xdr:cNvPr id="267" name="直線コネクタ 266"/>
        <xdr:cNvCxnSpPr/>
      </xdr:nvCxnSpPr>
      <xdr:spPr>
        <a:xfrm>
          <a:off x="13512800" y="145165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8" name="フローチャート : 判断 267"/>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9" name="テキスト ボックス 268"/>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70" name="フローチャート : 判断 269"/>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71" name="テキスト ボックス 270"/>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7" name="円/楕円 276"/>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30920</xdr:rowOff>
    </xdr:from>
    <xdr:ext cx="762000" cy="259045"/>
    <xdr:sp macro="" textlink="">
      <xdr:nvSpPr>
        <xdr:cNvPr id="278"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91439</xdr:rowOff>
    </xdr:from>
    <xdr:to>
      <xdr:col>23</xdr:col>
      <xdr:colOff>457200</xdr:colOff>
      <xdr:row>90</xdr:row>
      <xdr:rowOff>21589</xdr:rowOff>
    </xdr:to>
    <xdr:sp macro="" textlink="">
      <xdr:nvSpPr>
        <xdr:cNvPr id="279" name="円/楕円 278"/>
        <xdr:cNvSpPr/>
      </xdr:nvSpPr>
      <xdr:spPr>
        <a:xfrm>
          <a:off x="16129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6366</xdr:rowOff>
    </xdr:from>
    <xdr:ext cx="736600" cy="259045"/>
    <xdr:sp macro="" textlink="">
      <xdr:nvSpPr>
        <xdr:cNvPr id="280" name="テキスト ボックス 279"/>
        <xdr:cNvSpPr txBox="1"/>
      </xdr:nvSpPr>
      <xdr:spPr>
        <a:xfrm>
          <a:off x="15798800" y="1543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81" name="円/楕円 280"/>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82" name="テキスト ボックス 281"/>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160443</xdr:rowOff>
    </xdr:from>
    <xdr:to>
      <xdr:col>21</xdr:col>
      <xdr:colOff>50800</xdr:colOff>
      <xdr:row>85</xdr:row>
      <xdr:rowOff>90593</xdr:rowOff>
    </xdr:to>
    <xdr:sp macro="" textlink="">
      <xdr:nvSpPr>
        <xdr:cNvPr id="283" name="円/楕円 282"/>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84" name="テキスト ボックス 28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85" name="円/楕円 284"/>
        <xdr:cNvSpPr/>
      </xdr:nvSpPr>
      <xdr:spPr>
        <a:xfrm>
          <a:off x="13462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4250</xdr:rowOff>
    </xdr:from>
    <xdr:ext cx="762000" cy="259045"/>
    <xdr:sp macro="" textlink="">
      <xdr:nvSpPr>
        <xdr:cNvPr id="286" name="テキスト ボックス 285"/>
        <xdr:cNvSpPr txBox="1"/>
      </xdr:nvSpPr>
      <xdr:spPr>
        <a:xfrm>
          <a:off x="13131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集中改革プランに基づき、平成</a:t>
          </a:r>
          <a:r>
            <a:rPr kumimoji="1" lang="en-US" altLang="ja-JP" sz="1300">
              <a:latin typeface="ＭＳ Ｐゴシック"/>
            </a:rPr>
            <a:t>17</a:t>
          </a:r>
          <a:r>
            <a:rPr kumimoji="1" lang="ja-JP" altLang="en-US" sz="1300">
              <a:latin typeface="ＭＳ Ｐゴシック"/>
            </a:rPr>
            <a:t>年度以降新規採用職員の抑制により</a:t>
          </a:r>
          <a:r>
            <a:rPr kumimoji="1" lang="en-US" altLang="ja-JP" sz="1300">
              <a:latin typeface="ＭＳ Ｐゴシック"/>
            </a:rPr>
            <a:t>17</a:t>
          </a:r>
          <a:r>
            <a:rPr kumimoji="1" lang="ja-JP" altLang="en-US" sz="1300">
              <a:latin typeface="ＭＳ Ｐゴシック"/>
            </a:rPr>
            <a:t>名</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9.3%)</a:t>
          </a:r>
          <a:r>
            <a:rPr kumimoji="1" lang="ja-JP" altLang="en-US" sz="1300">
              <a:latin typeface="ＭＳ Ｐゴシック"/>
            </a:rPr>
            <a:t>の職員数削減を行ってきたため、類似団体平均より</a:t>
          </a:r>
          <a:r>
            <a:rPr kumimoji="1" lang="en-US" altLang="ja-JP" sz="1300">
              <a:latin typeface="ＭＳ Ｐゴシック"/>
            </a:rPr>
            <a:t>1.95</a:t>
          </a:r>
          <a:r>
            <a:rPr kumimoji="1" lang="ja-JP" altLang="en-US" sz="1300">
              <a:latin typeface="ＭＳ Ｐゴシック"/>
            </a:rPr>
            <a:t>人下回っている。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141454</xdr:rowOff>
    </xdr:from>
    <xdr:to>
      <xdr:col>24</xdr:col>
      <xdr:colOff>558800</xdr:colOff>
      <xdr:row>60</xdr:row>
      <xdr:rowOff>141454</xdr:rowOff>
    </xdr:to>
    <xdr:cxnSp macro="">
      <xdr:nvCxnSpPr>
        <xdr:cNvPr id="323" name="直線コネクタ 322"/>
        <xdr:cNvCxnSpPr/>
      </xdr:nvCxnSpPr>
      <xdr:spPr>
        <a:xfrm>
          <a:off x="16179800" y="104284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136858</xdr:rowOff>
    </xdr:from>
    <xdr:to>
      <xdr:col>23</xdr:col>
      <xdr:colOff>406400</xdr:colOff>
      <xdr:row>60</xdr:row>
      <xdr:rowOff>141454</xdr:rowOff>
    </xdr:to>
    <xdr:cxnSp macro="">
      <xdr:nvCxnSpPr>
        <xdr:cNvPr id="326" name="直線コネクタ 325"/>
        <xdr:cNvCxnSpPr/>
      </xdr:nvCxnSpPr>
      <xdr:spPr>
        <a:xfrm>
          <a:off x="15290800" y="1042385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136858</xdr:rowOff>
    </xdr:from>
    <xdr:to>
      <xdr:col>22</xdr:col>
      <xdr:colOff>203200</xdr:colOff>
      <xdr:row>60</xdr:row>
      <xdr:rowOff>140305</xdr:rowOff>
    </xdr:to>
    <xdr:cxnSp macro="">
      <xdr:nvCxnSpPr>
        <xdr:cNvPr id="329" name="直線コネクタ 328"/>
        <xdr:cNvCxnSpPr/>
      </xdr:nvCxnSpPr>
      <xdr:spPr>
        <a:xfrm flipV="1">
          <a:off x="14401800" y="104238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140305</xdr:rowOff>
    </xdr:from>
    <xdr:to>
      <xdr:col>21</xdr:col>
      <xdr:colOff>0</xdr:colOff>
      <xdr:row>60</xdr:row>
      <xdr:rowOff>152944</xdr:rowOff>
    </xdr:to>
    <xdr:cxnSp macro="">
      <xdr:nvCxnSpPr>
        <xdr:cNvPr id="332" name="直線コネクタ 331"/>
        <xdr:cNvCxnSpPr/>
      </xdr:nvCxnSpPr>
      <xdr:spPr>
        <a:xfrm flipV="1">
          <a:off x="13512800" y="1042730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80312</xdr:rowOff>
    </xdr:from>
    <xdr:to>
      <xdr:col>21</xdr:col>
      <xdr:colOff>50800</xdr:colOff>
      <xdr:row>61</xdr:row>
      <xdr:rowOff>10462</xdr:rowOff>
    </xdr:to>
    <xdr:sp macro="" textlink="">
      <xdr:nvSpPr>
        <xdr:cNvPr id="333" name="フローチャート : 判断 332"/>
        <xdr:cNvSpPr/>
      </xdr:nvSpPr>
      <xdr:spPr>
        <a:xfrm>
          <a:off x="14351000" y="1036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20639</xdr:rowOff>
    </xdr:from>
    <xdr:ext cx="762000" cy="259045"/>
    <xdr:sp macro="" textlink="">
      <xdr:nvSpPr>
        <xdr:cNvPr id="334" name="テキスト ボックス 333"/>
        <xdr:cNvSpPr txBox="1"/>
      </xdr:nvSpPr>
      <xdr:spPr>
        <a:xfrm>
          <a:off x="14020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41245</xdr:rowOff>
    </xdr:from>
    <xdr:to>
      <xdr:col>19</xdr:col>
      <xdr:colOff>533400</xdr:colOff>
      <xdr:row>60</xdr:row>
      <xdr:rowOff>142845</xdr:rowOff>
    </xdr:to>
    <xdr:sp macro="" textlink="">
      <xdr:nvSpPr>
        <xdr:cNvPr id="335" name="フローチャート : 判断 334"/>
        <xdr:cNvSpPr/>
      </xdr:nvSpPr>
      <xdr:spPr>
        <a:xfrm>
          <a:off x="13462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153022</xdr:rowOff>
    </xdr:from>
    <xdr:ext cx="762000" cy="259045"/>
    <xdr:sp macro="" textlink="">
      <xdr:nvSpPr>
        <xdr:cNvPr id="336" name="テキスト ボックス 335"/>
        <xdr:cNvSpPr txBox="1"/>
      </xdr:nvSpPr>
      <xdr:spPr>
        <a:xfrm>
          <a:off x="13131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90654</xdr:rowOff>
    </xdr:from>
    <xdr:to>
      <xdr:col>24</xdr:col>
      <xdr:colOff>609600</xdr:colOff>
      <xdr:row>61</xdr:row>
      <xdr:rowOff>20804</xdr:rowOff>
    </xdr:to>
    <xdr:sp macro="" textlink="">
      <xdr:nvSpPr>
        <xdr:cNvPr id="342" name="円/楕円 341"/>
        <xdr:cNvSpPr/>
      </xdr:nvSpPr>
      <xdr:spPr>
        <a:xfrm>
          <a:off x="169672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107181</xdr:rowOff>
    </xdr:from>
    <xdr:ext cx="762000" cy="259045"/>
    <xdr:sp macro="" textlink="">
      <xdr:nvSpPr>
        <xdr:cNvPr id="343" name="定員管理の状況該当値テキスト"/>
        <xdr:cNvSpPr txBox="1"/>
      </xdr:nvSpPr>
      <xdr:spPr>
        <a:xfrm>
          <a:off x="17106900" y="1022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90654</xdr:rowOff>
    </xdr:from>
    <xdr:to>
      <xdr:col>23</xdr:col>
      <xdr:colOff>457200</xdr:colOff>
      <xdr:row>61</xdr:row>
      <xdr:rowOff>20804</xdr:rowOff>
    </xdr:to>
    <xdr:sp macro="" textlink="">
      <xdr:nvSpPr>
        <xdr:cNvPr id="344" name="円/楕円 343"/>
        <xdr:cNvSpPr/>
      </xdr:nvSpPr>
      <xdr:spPr>
        <a:xfrm>
          <a:off x="16129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30981</xdr:rowOff>
    </xdr:from>
    <xdr:ext cx="736600" cy="259045"/>
    <xdr:sp macro="" textlink="">
      <xdr:nvSpPr>
        <xdr:cNvPr id="345" name="テキスト ボックス 344"/>
        <xdr:cNvSpPr txBox="1"/>
      </xdr:nvSpPr>
      <xdr:spPr>
        <a:xfrm>
          <a:off x="15798800" y="1014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86058</xdr:rowOff>
    </xdr:from>
    <xdr:to>
      <xdr:col>22</xdr:col>
      <xdr:colOff>254000</xdr:colOff>
      <xdr:row>61</xdr:row>
      <xdr:rowOff>16208</xdr:rowOff>
    </xdr:to>
    <xdr:sp macro="" textlink="">
      <xdr:nvSpPr>
        <xdr:cNvPr id="346" name="円/楕円 345"/>
        <xdr:cNvSpPr/>
      </xdr:nvSpPr>
      <xdr:spPr>
        <a:xfrm>
          <a:off x="15240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26385</xdr:rowOff>
    </xdr:from>
    <xdr:ext cx="762000" cy="259045"/>
    <xdr:sp macro="" textlink="">
      <xdr:nvSpPr>
        <xdr:cNvPr id="347" name="テキスト ボックス 346"/>
        <xdr:cNvSpPr txBox="1"/>
      </xdr:nvSpPr>
      <xdr:spPr>
        <a:xfrm>
          <a:off x="14909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89505</xdr:rowOff>
    </xdr:from>
    <xdr:to>
      <xdr:col>21</xdr:col>
      <xdr:colOff>50800</xdr:colOff>
      <xdr:row>61</xdr:row>
      <xdr:rowOff>19655</xdr:rowOff>
    </xdr:to>
    <xdr:sp macro="" textlink="">
      <xdr:nvSpPr>
        <xdr:cNvPr id="348" name="円/楕円 347"/>
        <xdr:cNvSpPr/>
      </xdr:nvSpPr>
      <xdr:spPr>
        <a:xfrm>
          <a:off x="14351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4432</xdr:rowOff>
    </xdr:from>
    <xdr:ext cx="762000" cy="259045"/>
    <xdr:sp macro="" textlink="">
      <xdr:nvSpPr>
        <xdr:cNvPr id="349" name="テキスト ボックス 348"/>
        <xdr:cNvSpPr txBox="1"/>
      </xdr:nvSpPr>
      <xdr:spPr>
        <a:xfrm>
          <a:off x="14020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102144</xdr:rowOff>
    </xdr:from>
    <xdr:to>
      <xdr:col>19</xdr:col>
      <xdr:colOff>533400</xdr:colOff>
      <xdr:row>61</xdr:row>
      <xdr:rowOff>32294</xdr:rowOff>
    </xdr:to>
    <xdr:sp macro="" textlink="">
      <xdr:nvSpPr>
        <xdr:cNvPr id="350" name="円/楕円 349"/>
        <xdr:cNvSpPr/>
      </xdr:nvSpPr>
      <xdr:spPr>
        <a:xfrm>
          <a:off x="13462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17071</xdr:rowOff>
    </xdr:from>
    <xdr:ext cx="762000" cy="259045"/>
    <xdr:sp macro="" textlink="">
      <xdr:nvSpPr>
        <xdr:cNvPr id="351" name="テキスト ボックス 350"/>
        <xdr:cNvSpPr txBox="1"/>
      </xdr:nvSpPr>
      <xdr:spPr>
        <a:xfrm>
          <a:off x="13131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過去において失業対策事業、地域改善事業等を多額の地方債に依存してきたため、公債費負担が大きい。近年、投資的経費を抑制してきたが、平成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年度では、平成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年度の繰越事業を含み、小学校校舎危険改築事業や道の駅建設事業等大型事業を行ったため、地方債残高等が増加した。平成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年度以降は元利償還金が減少し</a:t>
          </a:r>
          <a:r>
            <a:rPr kumimoji="1" lang="ja-JP" altLang="en-US" sz="1300">
              <a:solidFill>
                <a:schemeClr val="dk1"/>
              </a:solidFill>
              <a:effectLst/>
              <a:latin typeface="+mn-lt"/>
              <a:ea typeface="+mn-ea"/>
              <a:cs typeface="+mn-cs"/>
            </a:rPr>
            <a:t>たが</a:t>
          </a:r>
          <a:r>
            <a:rPr kumimoji="1" lang="ja-JP" altLang="ja-JP" sz="1300">
              <a:solidFill>
                <a:schemeClr val="dk1"/>
              </a:solidFill>
              <a:effectLst/>
              <a:latin typeface="+mn-lt"/>
              <a:ea typeface="+mn-ea"/>
              <a:cs typeface="+mn-cs"/>
            </a:rPr>
            <a:t>、今後も、これまで以上に事業の緊急性、必要性等を考慮した地方債の新規発行を最小限に努めていく。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46567</xdr:rowOff>
    </xdr:to>
    <xdr:cxnSp macro="">
      <xdr:nvCxnSpPr>
        <xdr:cNvPr id="385" name="直線コネクタ 384"/>
        <xdr:cNvCxnSpPr/>
      </xdr:nvCxnSpPr>
      <xdr:spPr>
        <a:xfrm flipV="1">
          <a:off x="16179800" y="681609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40</xdr:row>
      <xdr:rowOff>118956</xdr:rowOff>
    </xdr:to>
    <xdr:cxnSp macro="">
      <xdr:nvCxnSpPr>
        <xdr:cNvPr id="388" name="直線コネクタ 387"/>
        <xdr:cNvCxnSpPr/>
      </xdr:nvCxnSpPr>
      <xdr:spPr>
        <a:xfrm flipV="1">
          <a:off x="15290800" y="690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118956</xdr:rowOff>
    </xdr:from>
    <xdr:to>
      <xdr:col>22</xdr:col>
      <xdr:colOff>203200</xdr:colOff>
      <xdr:row>40</xdr:row>
      <xdr:rowOff>127000</xdr:rowOff>
    </xdr:to>
    <xdr:cxnSp macro="">
      <xdr:nvCxnSpPr>
        <xdr:cNvPr id="391" name="直線コネクタ 390"/>
        <xdr:cNvCxnSpPr/>
      </xdr:nvCxnSpPr>
      <xdr:spPr>
        <a:xfrm flipV="1">
          <a:off x="14401800" y="697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135044</xdr:rowOff>
    </xdr:to>
    <xdr:cxnSp macro="">
      <xdr:nvCxnSpPr>
        <xdr:cNvPr id="394" name="直線コネクタ 393"/>
        <xdr:cNvCxnSpPr/>
      </xdr:nvCxnSpPr>
      <xdr:spPr>
        <a:xfrm flipV="1">
          <a:off x="13512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95" name="フローチャート :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96" name="テキスト ボックス 39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397" name="フローチャート : 判断 396"/>
        <xdr:cNvSpPr/>
      </xdr:nvSpPr>
      <xdr:spPr>
        <a:xfrm>
          <a:off x="13462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69021</xdr:rowOff>
    </xdr:from>
    <xdr:ext cx="762000" cy="259045"/>
    <xdr:sp macro="" textlink="">
      <xdr:nvSpPr>
        <xdr:cNvPr id="398" name="テキスト ボックス 397"/>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404" name="円/楕円 403"/>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405"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6" name="円/楕円 405"/>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07" name="テキスト ボックス 406"/>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68156</xdr:rowOff>
    </xdr:from>
    <xdr:to>
      <xdr:col>22</xdr:col>
      <xdr:colOff>254000</xdr:colOff>
      <xdr:row>40</xdr:row>
      <xdr:rowOff>169756</xdr:rowOff>
    </xdr:to>
    <xdr:sp macro="" textlink="">
      <xdr:nvSpPr>
        <xdr:cNvPr id="408" name="円/楕円 407"/>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8483</xdr:rowOff>
    </xdr:from>
    <xdr:ext cx="762000" cy="259045"/>
    <xdr:sp macro="" textlink="">
      <xdr:nvSpPr>
        <xdr:cNvPr id="409" name="テキスト ボックス 408"/>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10" name="円/楕円 409"/>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11" name="テキスト ボックス 410"/>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412" name="円/楕円 411"/>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413" name="テキスト ボックス 412"/>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将来負担比率について、地方債残高は平成</a:t>
          </a:r>
          <a:r>
            <a:rPr kumimoji="1" lang="en-US" altLang="ja-JP" sz="1300">
              <a:latin typeface="ＭＳ Ｐゴシック"/>
            </a:rPr>
            <a:t>22</a:t>
          </a:r>
          <a:r>
            <a:rPr kumimoji="1" lang="ja-JP" altLang="en-US" sz="1300">
              <a:latin typeface="ＭＳ Ｐゴシック"/>
            </a:rPr>
            <a:t>年度に新規事業により増加したが、平成</a:t>
          </a:r>
          <a:r>
            <a:rPr kumimoji="1" lang="en-US" altLang="ja-JP" sz="1300">
              <a:latin typeface="ＭＳ Ｐゴシック"/>
            </a:rPr>
            <a:t>23</a:t>
          </a:r>
          <a:r>
            <a:rPr kumimoji="1" lang="ja-JP" altLang="en-US" sz="1300">
              <a:latin typeface="ＭＳ Ｐゴシック"/>
            </a:rPr>
            <a:t>年度には減少し、平成</a:t>
          </a:r>
          <a:r>
            <a:rPr kumimoji="1" lang="en-US" altLang="ja-JP" sz="1300">
              <a:latin typeface="ＭＳ Ｐゴシック"/>
            </a:rPr>
            <a:t>24</a:t>
          </a:r>
          <a:r>
            <a:rPr kumimoji="1" lang="ja-JP" altLang="en-US" sz="1300">
              <a:latin typeface="ＭＳ Ｐゴシック"/>
            </a:rPr>
            <a:t>年度にさらには減少した。依然として、充当可能財源が将来負担を上回っている。今後も後世への負担軽減に努めていく。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7"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8" name="フローチャート : 判断 447"/>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49" name="フローチャート : 判断 448"/>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0" name="テキスト ボックス 449"/>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58589</xdr:rowOff>
    </xdr:from>
    <xdr:to>
      <xdr:col>22</xdr:col>
      <xdr:colOff>254000</xdr:colOff>
      <xdr:row>15</xdr:row>
      <xdr:rowOff>160189</xdr:rowOff>
    </xdr:to>
    <xdr:sp macro="" textlink="">
      <xdr:nvSpPr>
        <xdr:cNvPr id="451" name="フローチャート : 判断 450"/>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2" name="テキスト ボックス 451"/>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53" name="フローチャート : 判断 452"/>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54" name="テキスト ボックス 453"/>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55" name="フローチャート : 判断 454"/>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56" name="テキスト ボックス 455"/>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9,599
9,570
8.04
4,954,048
4,463,743
481,426
2,653,791
4,798,162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町立保育所等直営施設が多く、類似団体平均より</a:t>
          </a:r>
          <a:r>
            <a:rPr kumimoji="1" lang="en-US" altLang="ja-JP" sz="1300">
              <a:latin typeface="ＭＳ Ｐゴシック"/>
            </a:rPr>
            <a:t>2.0</a:t>
          </a:r>
          <a:r>
            <a:rPr kumimoji="1" lang="ja-JP" altLang="en-US" sz="1300">
              <a:latin typeface="ＭＳ Ｐゴシック"/>
            </a:rPr>
            <a:t>ポイント高くなっている。また、ゴミ処理、し尿処理業務等を一部事務組合で行っており、それらの人件費を含めるとさらに高くなる。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141696</xdr:rowOff>
    </xdr:to>
    <xdr:cxnSp macro="">
      <xdr:nvCxnSpPr>
        <xdr:cNvPr id="66" name="直線コネクタ 65"/>
        <xdr:cNvCxnSpPr/>
      </xdr:nvCxnSpPr>
      <xdr:spPr>
        <a:xfrm flipV="1">
          <a:off x="3987800" y="64592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141696</xdr:rowOff>
    </xdr:from>
    <xdr:to>
      <xdr:col>5</xdr:col>
      <xdr:colOff>549275</xdr:colOff>
      <xdr:row>37</xdr:row>
      <xdr:rowOff>161290</xdr:rowOff>
    </xdr:to>
    <xdr:cxnSp macro="">
      <xdr:nvCxnSpPr>
        <xdr:cNvPr id="69" name="直線コネクタ 68"/>
        <xdr:cNvCxnSpPr/>
      </xdr:nvCxnSpPr>
      <xdr:spPr>
        <a:xfrm flipV="1">
          <a:off x="3098800" y="64853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118836</xdr:rowOff>
    </xdr:from>
    <xdr:to>
      <xdr:col>4</xdr:col>
      <xdr:colOff>346075</xdr:colOff>
      <xdr:row>37</xdr:row>
      <xdr:rowOff>161290</xdr:rowOff>
    </xdr:to>
    <xdr:cxnSp macro="">
      <xdr:nvCxnSpPr>
        <xdr:cNvPr id="72" name="直線コネクタ 71"/>
        <xdr:cNvCxnSpPr/>
      </xdr:nvCxnSpPr>
      <xdr:spPr>
        <a:xfrm>
          <a:off x="2209800" y="646248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118836</xdr:rowOff>
    </xdr:from>
    <xdr:to>
      <xdr:col>3</xdr:col>
      <xdr:colOff>142875</xdr:colOff>
      <xdr:row>37</xdr:row>
      <xdr:rowOff>171087</xdr:rowOff>
    </xdr:to>
    <xdr:cxnSp macro="">
      <xdr:nvCxnSpPr>
        <xdr:cNvPr id="75" name="直線コネクタ 74"/>
        <xdr:cNvCxnSpPr/>
      </xdr:nvCxnSpPr>
      <xdr:spPr>
        <a:xfrm flipV="1">
          <a:off x="1320800" y="64624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6" name="フローチャート : 判断 75"/>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77" name="テキスト ボックス 76"/>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79" name="テキスト ボックス 78"/>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90896</xdr:rowOff>
    </xdr:from>
    <xdr:to>
      <xdr:col>5</xdr:col>
      <xdr:colOff>600075</xdr:colOff>
      <xdr:row>38</xdr:row>
      <xdr:rowOff>21045</xdr:rowOff>
    </xdr:to>
    <xdr:sp macro="" textlink="">
      <xdr:nvSpPr>
        <xdr:cNvPr id="87" name="円/楕円 86"/>
        <xdr:cNvSpPr/>
      </xdr:nvSpPr>
      <xdr:spPr>
        <a:xfrm>
          <a:off x="3937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5823</xdr:rowOff>
    </xdr:from>
    <xdr:ext cx="736600" cy="259045"/>
    <xdr:sp macro="" textlink="">
      <xdr:nvSpPr>
        <xdr:cNvPr id="88" name="テキスト ボックス 87"/>
        <xdr:cNvSpPr txBox="1"/>
      </xdr:nvSpPr>
      <xdr:spPr>
        <a:xfrm>
          <a:off x="3606800" y="6520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9" name="円/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68036</xdr:rowOff>
    </xdr:from>
    <xdr:to>
      <xdr:col>3</xdr:col>
      <xdr:colOff>193675</xdr:colOff>
      <xdr:row>37</xdr:row>
      <xdr:rowOff>169636</xdr:rowOff>
    </xdr:to>
    <xdr:sp macro="" textlink="">
      <xdr:nvSpPr>
        <xdr:cNvPr id="91" name="円/楕円 90"/>
        <xdr:cNvSpPr/>
      </xdr:nvSpPr>
      <xdr:spPr>
        <a:xfrm>
          <a:off x="2159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154412</xdr:rowOff>
    </xdr:from>
    <xdr:ext cx="762000" cy="259045"/>
    <xdr:sp macro="" textlink="">
      <xdr:nvSpPr>
        <xdr:cNvPr id="92" name="テキスト ボックス 91"/>
        <xdr:cNvSpPr txBox="1"/>
      </xdr:nvSpPr>
      <xdr:spPr>
        <a:xfrm>
          <a:off x="1828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120287</xdr:rowOff>
    </xdr:from>
    <xdr:to>
      <xdr:col>1</xdr:col>
      <xdr:colOff>676275</xdr:colOff>
      <xdr:row>38</xdr:row>
      <xdr:rowOff>50437</xdr:rowOff>
    </xdr:to>
    <xdr:sp macro="" textlink="">
      <xdr:nvSpPr>
        <xdr:cNvPr id="93" name="円/楕円 92"/>
        <xdr:cNvSpPr/>
      </xdr:nvSpPr>
      <xdr:spPr>
        <a:xfrm>
          <a:off x="1270000" y="64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35214</xdr:rowOff>
    </xdr:from>
    <xdr:ext cx="762000" cy="259045"/>
    <xdr:sp macro="" textlink="">
      <xdr:nvSpPr>
        <xdr:cNvPr id="94" name="テキスト ボックス 93"/>
        <xdr:cNvSpPr txBox="1"/>
      </xdr:nvSpPr>
      <xdr:spPr>
        <a:xfrm>
          <a:off x="939800" y="655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公共施設の管理において直営が多く</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委託料</a:t>
          </a:r>
          <a:r>
            <a:rPr kumimoji="1" lang="ja-JP" altLang="en-US" sz="1300">
              <a:solidFill>
                <a:schemeClr val="dk1"/>
              </a:solidFill>
              <a:effectLst/>
              <a:latin typeface="+mn-lt"/>
              <a:ea typeface="+mn-ea"/>
              <a:cs typeface="+mn-cs"/>
            </a:rPr>
            <a:t>が低くおさえられており、類似団体平均より</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ポイント低くなっている。今後は指定管理者制度を推進し、コスト削減を図っていく。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46990</xdr:rowOff>
    </xdr:to>
    <xdr:cxnSp macro="">
      <xdr:nvCxnSpPr>
        <xdr:cNvPr id="127" name="直線コネクタ 126"/>
        <xdr:cNvCxnSpPr/>
      </xdr:nvCxnSpPr>
      <xdr:spPr>
        <a:xfrm>
          <a:off x="15671800" y="2595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24130</xdr:rowOff>
    </xdr:from>
    <xdr:to>
      <xdr:col>22</xdr:col>
      <xdr:colOff>565150</xdr:colOff>
      <xdr:row>15</xdr:row>
      <xdr:rowOff>24130</xdr:rowOff>
    </xdr:to>
    <xdr:cxnSp macro="">
      <xdr:nvCxnSpPr>
        <xdr:cNvPr id="130" name="直線コネクタ 129"/>
        <xdr:cNvCxnSpPr/>
      </xdr:nvCxnSpPr>
      <xdr:spPr>
        <a:xfrm>
          <a:off x="14782800" y="259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31750</xdr:rowOff>
    </xdr:to>
    <xdr:cxnSp macro="">
      <xdr:nvCxnSpPr>
        <xdr:cNvPr id="133" name="直線コネクタ 132"/>
        <xdr:cNvCxnSpPr/>
      </xdr:nvCxnSpPr>
      <xdr:spPr>
        <a:xfrm flipV="1">
          <a:off x="13893800" y="259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31750</xdr:rowOff>
    </xdr:to>
    <xdr:cxnSp macro="">
      <xdr:nvCxnSpPr>
        <xdr:cNvPr id="136" name="直線コネクタ 135"/>
        <xdr:cNvCxnSpPr/>
      </xdr:nvCxnSpPr>
      <xdr:spPr>
        <a:xfrm>
          <a:off x="13004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8" name="テキスト ボックス 137"/>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9" name="フローチャート : 判断 138"/>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40" name="テキスト ボックス 139"/>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48" name="円/楕円 147"/>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49" name="テキスト ボックス 148"/>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144780</xdr:rowOff>
    </xdr:from>
    <xdr:to>
      <xdr:col>21</xdr:col>
      <xdr:colOff>412750</xdr:colOff>
      <xdr:row>15</xdr:row>
      <xdr:rowOff>74930</xdr:rowOff>
    </xdr:to>
    <xdr:sp macro="" textlink="">
      <xdr:nvSpPr>
        <xdr:cNvPr id="150" name="円/楕円 149"/>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85107</xdr:rowOff>
    </xdr:from>
    <xdr:ext cx="762000" cy="259045"/>
    <xdr:sp macro="" textlink="">
      <xdr:nvSpPr>
        <xdr:cNvPr id="151" name="テキスト ボックス 150"/>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4" name="円/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障害者自立支援給付費等の増加により、類似団体平均より</a:t>
          </a:r>
          <a:r>
            <a:rPr kumimoji="1" lang="en-US" altLang="ja-JP" sz="1300">
              <a:latin typeface="ＭＳ Ｐゴシック"/>
            </a:rPr>
            <a:t>4.3</a:t>
          </a:r>
          <a:r>
            <a:rPr kumimoji="1" lang="ja-JP" altLang="en-US" sz="1300">
              <a:latin typeface="ＭＳ Ｐゴシック"/>
            </a:rPr>
            <a:t>ポイント高くなっている。単独事業による敬老年金の廃止は行ってきたが、補助事業</a:t>
          </a:r>
          <a:r>
            <a:rPr kumimoji="1" lang="en-US" altLang="ja-JP" sz="1300">
              <a:latin typeface="ＭＳ Ｐゴシック"/>
            </a:rPr>
            <a:t>(</a:t>
          </a:r>
          <a:r>
            <a:rPr kumimoji="1" lang="ja-JP" altLang="en-US" sz="1300">
              <a:latin typeface="ＭＳ Ｐゴシック"/>
            </a:rPr>
            <a:t>障害者自立支援法関係費等</a:t>
          </a:r>
          <a:r>
            <a:rPr kumimoji="1" lang="en-US" altLang="ja-JP" sz="1300">
              <a:latin typeface="ＭＳ Ｐゴシック"/>
            </a:rPr>
            <a:t>)</a:t>
          </a:r>
          <a:r>
            <a:rPr kumimoji="1" lang="ja-JP" altLang="en-US" sz="1300">
              <a:latin typeface="ＭＳ Ｐゴシック"/>
            </a:rPr>
            <a:t>の削減は難しく今後も増加が見込まれる。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46990</xdr:rowOff>
    </xdr:from>
    <xdr:to>
      <xdr:col>7</xdr:col>
      <xdr:colOff>15875</xdr:colOff>
      <xdr:row>61</xdr:row>
      <xdr:rowOff>161290</xdr:rowOff>
    </xdr:to>
    <xdr:cxnSp macro="">
      <xdr:nvCxnSpPr>
        <xdr:cNvPr id="186" name="直線コネクタ 185"/>
        <xdr:cNvCxnSpPr/>
      </xdr:nvCxnSpPr>
      <xdr:spPr>
        <a:xfrm>
          <a:off x="3987800" y="105054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81280</xdr:rowOff>
    </xdr:from>
    <xdr:to>
      <xdr:col>5</xdr:col>
      <xdr:colOff>549275</xdr:colOff>
      <xdr:row>61</xdr:row>
      <xdr:rowOff>46990</xdr:rowOff>
    </xdr:to>
    <xdr:cxnSp macro="">
      <xdr:nvCxnSpPr>
        <xdr:cNvPr id="189" name="直線コネクタ 188"/>
        <xdr:cNvCxnSpPr/>
      </xdr:nvCxnSpPr>
      <xdr:spPr>
        <a:xfrm>
          <a:off x="3098800" y="10368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58420</xdr:rowOff>
    </xdr:from>
    <xdr:to>
      <xdr:col>4</xdr:col>
      <xdr:colOff>346075</xdr:colOff>
      <xdr:row>60</xdr:row>
      <xdr:rowOff>81280</xdr:rowOff>
    </xdr:to>
    <xdr:cxnSp macro="">
      <xdr:nvCxnSpPr>
        <xdr:cNvPr id="192" name="直線コネクタ 191"/>
        <xdr:cNvCxnSpPr/>
      </xdr:nvCxnSpPr>
      <xdr:spPr>
        <a:xfrm>
          <a:off x="2209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58420</xdr:rowOff>
    </xdr:from>
    <xdr:to>
      <xdr:col>3</xdr:col>
      <xdr:colOff>142875</xdr:colOff>
      <xdr:row>61</xdr:row>
      <xdr:rowOff>69850</xdr:rowOff>
    </xdr:to>
    <xdr:cxnSp macro="">
      <xdr:nvCxnSpPr>
        <xdr:cNvPr id="195" name="直線コネクタ 194"/>
        <xdr:cNvCxnSpPr/>
      </xdr:nvCxnSpPr>
      <xdr:spPr>
        <a:xfrm flipV="1">
          <a:off x="1320800" y="103454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198" name="フローチャート : 判断 19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39387</xdr:rowOff>
    </xdr:from>
    <xdr:ext cx="762000" cy="259045"/>
    <xdr:sp macro="" textlink="">
      <xdr:nvSpPr>
        <xdr:cNvPr id="199" name="テキスト ボックス 198"/>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110490</xdr:rowOff>
    </xdr:from>
    <xdr:to>
      <xdr:col>7</xdr:col>
      <xdr:colOff>66675</xdr:colOff>
      <xdr:row>62</xdr:row>
      <xdr:rowOff>40640</xdr:rowOff>
    </xdr:to>
    <xdr:sp macro="" textlink="">
      <xdr:nvSpPr>
        <xdr:cNvPr id="205" name="円/楕円 204"/>
        <xdr:cNvSpPr/>
      </xdr:nvSpPr>
      <xdr:spPr>
        <a:xfrm>
          <a:off x="47752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19067</xdr:rowOff>
    </xdr:from>
    <xdr:ext cx="762000" cy="259045"/>
    <xdr:sp macro="" textlink="">
      <xdr:nvSpPr>
        <xdr:cNvPr id="206" name="扶助費該当値テキスト"/>
        <xdr:cNvSpPr txBox="1"/>
      </xdr:nvSpPr>
      <xdr:spPr>
        <a:xfrm>
          <a:off x="4914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167640</xdr:rowOff>
    </xdr:from>
    <xdr:to>
      <xdr:col>5</xdr:col>
      <xdr:colOff>600075</xdr:colOff>
      <xdr:row>61</xdr:row>
      <xdr:rowOff>97790</xdr:rowOff>
    </xdr:to>
    <xdr:sp macro="" textlink="">
      <xdr:nvSpPr>
        <xdr:cNvPr id="207" name="円/楕円 206"/>
        <xdr:cNvSpPr/>
      </xdr:nvSpPr>
      <xdr:spPr>
        <a:xfrm>
          <a:off x="393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82567</xdr:rowOff>
    </xdr:from>
    <xdr:ext cx="736600" cy="259045"/>
    <xdr:sp macro="" textlink="">
      <xdr:nvSpPr>
        <xdr:cNvPr id="208" name="テキスト ボックス 207"/>
        <xdr:cNvSpPr txBox="1"/>
      </xdr:nvSpPr>
      <xdr:spPr>
        <a:xfrm>
          <a:off x="3606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30480</xdr:rowOff>
    </xdr:from>
    <xdr:to>
      <xdr:col>4</xdr:col>
      <xdr:colOff>396875</xdr:colOff>
      <xdr:row>60</xdr:row>
      <xdr:rowOff>132080</xdr:rowOff>
    </xdr:to>
    <xdr:sp macro="" textlink="">
      <xdr:nvSpPr>
        <xdr:cNvPr id="209" name="円/楕円 208"/>
        <xdr:cNvSpPr/>
      </xdr:nvSpPr>
      <xdr:spPr>
        <a:xfrm>
          <a:off x="3048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116857</xdr:rowOff>
    </xdr:from>
    <xdr:ext cx="762000" cy="259045"/>
    <xdr:sp macro="" textlink="">
      <xdr:nvSpPr>
        <xdr:cNvPr id="210" name="テキスト ボックス 209"/>
        <xdr:cNvSpPr txBox="1"/>
      </xdr:nvSpPr>
      <xdr:spPr>
        <a:xfrm>
          <a:off x="2717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7620</xdr:rowOff>
    </xdr:from>
    <xdr:to>
      <xdr:col>3</xdr:col>
      <xdr:colOff>193675</xdr:colOff>
      <xdr:row>60</xdr:row>
      <xdr:rowOff>109220</xdr:rowOff>
    </xdr:to>
    <xdr:sp macro="" textlink="">
      <xdr:nvSpPr>
        <xdr:cNvPr id="211" name="円/楕円 210"/>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93997</xdr:rowOff>
    </xdr:from>
    <xdr:ext cx="762000" cy="259045"/>
    <xdr:sp macro="" textlink="">
      <xdr:nvSpPr>
        <xdr:cNvPr id="212" name="テキスト ボックス 211"/>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61</xdr:row>
      <xdr:rowOff>19050</xdr:rowOff>
    </xdr:from>
    <xdr:to>
      <xdr:col>1</xdr:col>
      <xdr:colOff>676275</xdr:colOff>
      <xdr:row>61</xdr:row>
      <xdr:rowOff>120650</xdr:rowOff>
    </xdr:to>
    <xdr:sp macro="" textlink="">
      <xdr:nvSpPr>
        <xdr:cNvPr id="213" name="円/楕円 212"/>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61</xdr:row>
      <xdr:rowOff>105427</xdr:rowOff>
    </xdr:from>
    <xdr:ext cx="762000" cy="259045"/>
    <xdr:sp macro="" textlink="">
      <xdr:nvSpPr>
        <xdr:cNvPr id="214" name="テキスト ボックス 213"/>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年度末の高齢化率</a:t>
          </a:r>
          <a:r>
            <a:rPr kumimoji="1" lang="ja-JP" altLang="en-US" sz="1300">
              <a:solidFill>
                <a:sysClr val="windowText" lastClr="000000"/>
              </a:solidFill>
              <a:latin typeface="ＭＳ Ｐゴシック"/>
            </a:rPr>
            <a:t>が</a:t>
          </a:r>
          <a:r>
            <a:rPr kumimoji="1" lang="en-US" altLang="ja-JP" sz="1300">
              <a:solidFill>
                <a:sysClr val="windowText" lastClr="000000"/>
              </a:solidFill>
              <a:latin typeface="ＭＳ Ｐゴシック"/>
            </a:rPr>
            <a:t>31.0%</a:t>
          </a:r>
          <a:r>
            <a:rPr kumimoji="1" lang="ja-JP" altLang="en-US" sz="1300">
              <a:solidFill>
                <a:sysClr val="windowText" lastClr="000000"/>
              </a:solidFill>
              <a:latin typeface="ＭＳ Ｐゴシック"/>
            </a:rPr>
            <a:t>と高く、医療費の増大に伴う国民健康保険、後期高齢者医療、介護保険への繰出金が多くなっている。今後は、予防事業に重点を置き住民の健康維持の促進に努め、医療費の削減を図る。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xdr:rowOff>
    </xdr:from>
    <xdr:to>
      <xdr:col>24</xdr:col>
      <xdr:colOff>31750</xdr:colOff>
      <xdr:row>57</xdr:row>
      <xdr:rowOff>14986</xdr:rowOff>
    </xdr:to>
    <xdr:cxnSp macro="">
      <xdr:nvCxnSpPr>
        <xdr:cNvPr id="244" name="直線コネクタ 243"/>
        <xdr:cNvCxnSpPr/>
      </xdr:nvCxnSpPr>
      <xdr:spPr>
        <a:xfrm>
          <a:off x="15671800" y="9787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57</xdr:row>
      <xdr:rowOff>14986</xdr:rowOff>
    </xdr:to>
    <xdr:cxnSp macro="">
      <xdr:nvCxnSpPr>
        <xdr:cNvPr id="247" name="直線コネクタ 246"/>
        <xdr:cNvCxnSpPr/>
      </xdr:nvCxnSpPr>
      <xdr:spPr>
        <a:xfrm>
          <a:off x="14782800" y="9737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136144</xdr:rowOff>
    </xdr:to>
    <xdr:cxnSp macro="">
      <xdr:nvCxnSpPr>
        <xdr:cNvPr id="250" name="直線コネクタ 249"/>
        <xdr:cNvCxnSpPr/>
      </xdr:nvCxnSpPr>
      <xdr:spPr>
        <a:xfrm>
          <a:off x="13893800" y="9728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145288</xdr:rowOff>
    </xdr:to>
    <xdr:cxnSp macro="">
      <xdr:nvCxnSpPr>
        <xdr:cNvPr id="253" name="直線コネクタ 252"/>
        <xdr:cNvCxnSpPr/>
      </xdr:nvCxnSpPr>
      <xdr:spPr>
        <a:xfrm flipV="1">
          <a:off x="13004800" y="9728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5" name="テキスト ボックス 25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6" name="フローチャート :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63" name="円/楕円 262"/>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107713</xdr:rowOff>
    </xdr:from>
    <xdr:ext cx="762000" cy="259045"/>
    <xdr:sp macro="" textlink="">
      <xdr:nvSpPr>
        <xdr:cNvPr id="264" name="その他該当値テキスト"/>
        <xdr:cNvSpPr txBox="1"/>
      </xdr:nvSpPr>
      <xdr:spPr>
        <a:xfrm>
          <a:off x="16598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135636</xdr:rowOff>
    </xdr:from>
    <xdr:to>
      <xdr:col>22</xdr:col>
      <xdr:colOff>615950</xdr:colOff>
      <xdr:row>57</xdr:row>
      <xdr:rowOff>65786</xdr:rowOff>
    </xdr:to>
    <xdr:sp macro="" textlink="">
      <xdr:nvSpPr>
        <xdr:cNvPr id="265" name="円/楕円 264"/>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50563</xdr:rowOff>
    </xdr:from>
    <xdr:ext cx="736600" cy="259045"/>
    <xdr:sp macro="" textlink="">
      <xdr:nvSpPr>
        <xdr:cNvPr id="266" name="テキスト ボックス 265"/>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7" name="円/楕円 266"/>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68" name="テキスト ボックス 267"/>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69" name="円/楕円 268"/>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0" name="テキスト ボックス 26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1" name="円/楕円 270"/>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34815</xdr:rowOff>
    </xdr:from>
    <xdr:ext cx="762000" cy="259045"/>
    <xdr:sp macro="" textlink="">
      <xdr:nvSpPr>
        <xdr:cNvPr id="272" name="テキスト ボックス 271"/>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年度に補助金の見直しを行ったが、依然として各種団体への補助金が多く、類似団体平均よりも</a:t>
          </a:r>
          <a:r>
            <a:rPr kumimoji="1" lang="en-US" altLang="ja-JP" sz="1300">
              <a:latin typeface="ＭＳ Ｐゴシック"/>
            </a:rPr>
            <a:t>5.0</a:t>
          </a:r>
          <a:r>
            <a:rPr kumimoji="1" lang="ja-JP" altLang="en-US" sz="1300">
              <a:latin typeface="ＭＳ Ｐゴシック"/>
            </a:rPr>
            <a:t>ポイント高くなっている。今後も補助金の見直しや廃止を進めていく。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72136</xdr:rowOff>
    </xdr:from>
    <xdr:to>
      <xdr:col>24</xdr:col>
      <xdr:colOff>31750</xdr:colOff>
      <xdr:row>38</xdr:row>
      <xdr:rowOff>85852</xdr:rowOff>
    </xdr:to>
    <xdr:cxnSp macro="">
      <xdr:nvCxnSpPr>
        <xdr:cNvPr id="302" name="直線コネクタ 301"/>
        <xdr:cNvCxnSpPr/>
      </xdr:nvCxnSpPr>
      <xdr:spPr>
        <a:xfrm>
          <a:off x="15671800" y="65872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72136</xdr:rowOff>
    </xdr:to>
    <xdr:cxnSp macro="">
      <xdr:nvCxnSpPr>
        <xdr:cNvPr id="305" name="直線コネクタ 304"/>
        <xdr:cNvCxnSpPr/>
      </xdr:nvCxnSpPr>
      <xdr:spPr>
        <a:xfrm>
          <a:off x="14782800" y="6532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xdr:rowOff>
    </xdr:from>
    <xdr:to>
      <xdr:col>21</xdr:col>
      <xdr:colOff>361950</xdr:colOff>
      <xdr:row>38</xdr:row>
      <xdr:rowOff>17272</xdr:rowOff>
    </xdr:to>
    <xdr:cxnSp macro="">
      <xdr:nvCxnSpPr>
        <xdr:cNvPr id="308" name="直線コネクタ 307"/>
        <xdr:cNvCxnSpPr/>
      </xdr:nvCxnSpPr>
      <xdr:spPr>
        <a:xfrm>
          <a:off x="13893800" y="6518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156718</xdr:rowOff>
    </xdr:from>
    <xdr:to>
      <xdr:col>20</xdr:col>
      <xdr:colOff>158750</xdr:colOff>
      <xdr:row>38</xdr:row>
      <xdr:rowOff>3556</xdr:rowOff>
    </xdr:to>
    <xdr:cxnSp macro="">
      <xdr:nvCxnSpPr>
        <xdr:cNvPr id="311" name="直線コネクタ 310"/>
        <xdr:cNvCxnSpPr/>
      </xdr:nvCxnSpPr>
      <xdr:spPr>
        <a:xfrm>
          <a:off x="13004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3" name="テキスト ボックス 312"/>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4" name="フローチャート : 判断 313"/>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5" name="テキスト ボックス 314"/>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35052</xdr:rowOff>
    </xdr:from>
    <xdr:to>
      <xdr:col>24</xdr:col>
      <xdr:colOff>82550</xdr:colOff>
      <xdr:row>38</xdr:row>
      <xdr:rowOff>136652</xdr:rowOff>
    </xdr:to>
    <xdr:sp macro="" textlink="">
      <xdr:nvSpPr>
        <xdr:cNvPr id="321" name="円/楕円 320"/>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7129</xdr:rowOff>
    </xdr:from>
    <xdr:ext cx="762000" cy="259045"/>
    <xdr:sp macro="" textlink="">
      <xdr:nvSpPr>
        <xdr:cNvPr id="322"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21336</xdr:rowOff>
    </xdr:from>
    <xdr:to>
      <xdr:col>22</xdr:col>
      <xdr:colOff>615950</xdr:colOff>
      <xdr:row>38</xdr:row>
      <xdr:rowOff>122936</xdr:rowOff>
    </xdr:to>
    <xdr:sp macro="" textlink="">
      <xdr:nvSpPr>
        <xdr:cNvPr id="323" name="円/楕円 322"/>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107713</xdr:rowOff>
    </xdr:from>
    <xdr:ext cx="736600" cy="259045"/>
    <xdr:sp macro="" textlink="">
      <xdr:nvSpPr>
        <xdr:cNvPr id="324" name="テキスト ボックス 323"/>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25" name="円/楕円 324"/>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26" name="テキスト ボックス 325"/>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27" name="円/楕円 326"/>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28" name="テキスト ボックス 327"/>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29" name="円/楕円 328"/>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30" name="テキスト ボックス 329"/>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過去の制度事業による起債発行により公債費比率は高めであるが、類似団体平均より</a:t>
          </a:r>
          <a:r>
            <a:rPr kumimoji="1" lang="en-US" altLang="ja-JP" sz="1300">
              <a:latin typeface="ＭＳ Ｐゴシック"/>
            </a:rPr>
            <a:t>0.8</a:t>
          </a:r>
          <a:r>
            <a:rPr kumimoji="1" lang="ja-JP" altLang="en-US" sz="1300">
              <a:latin typeface="ＭＳ Ｐゴシック"/>
            </a:rPr>
            <a:t>ポイント低くなっている。近年、小学校校舎危険改築、道の駅建設、ダム建設等の大規模な事業があったものの、元利償還は昨年度に引き続き減少したため、、公債費が減少した。一部事務組合関係の施設関係の地方債や町営住宅建替事業に伴う公営住宅建設事業債が今後増える見込みであるため、公債費負担に影響があると考え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76</xdr:row>
      <xdr:rowOff>111761</xdr:rowOff>
    </xdr:to>
    <xdr:cxnSp macro="">
      <xdr:nvCxnSpPr>
        <xdr:cNvPr id="362" name="直線コネクタ 361"/>
        <xdr:cNvCxnSpPr/>
      </xdr:nvCxnSpPr>
      <xdr:spPr>
        <a:xfrm flipV="1">
          <a:off x="3987800" y="131381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111761</xdr:rowOff>
    </xdr:from>
    <xdr:to>
      <xdr:col>5</xdr:col>
      <xdr:colOff>549275</xdr:colOff>
      <xdr:row>77</xdr:row>
      <xdr:rowOff>35561</xdr:rowOff>
    </xdr:to>
    <xdr:cxnSp macro="">
      <xdr:nvCxnSpPr>
        <xdr:cNvPr id="365" name="直線コネクタ 364"/>
        <xdr:cNvCxnSpPr/>
      </xdr:nvCxnSpPr>
      <xdr:spPr>
        <a:xfrm flipV="1">
          <a:off x="3098800" y="131419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35561</xdr:rowOff>
    </xdr:from>
    <xdr:to>
      <xdr:col>4</xdr:col>
      <xdr:colOff>346075</xdr:colOff>
      <xdr:row>77</xdr:row>
      <xdr:rowOff>77470</xdr:rowOff>
    </xdr:to>
    <xdr:cxnSp macro="">
      <xdr:nvCxnSpPr>
        <xdr:cNvPr id="368" name="直線コネクタ 367"/>
        <xdr:cNvCxnSpPr/>
      </xdr:nvCxnSpPr>
      <xdr:spPr>
        <a:xfrm flipV="1">
          <a:off x="2209800" y="13237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104139</xdr:rowOff>
    </xdr:to>
    <xdr:cxnSp macro="">
      <xdr:nvCxnSpPr>
        <xdr:cNvPr id="371" name="直線コネクタ 370"/>
        <xdr:cNvCxnSpPr/>
      </xdr:nvCxnSpPr>
      <xdr:spPr>
        <a:xfrm flipV="1">
          <a:off x="1320800" y="13279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41911</xdr:rowOff>
    </xdr:from>
    <xdr:to>
      <xdr:col>3</xdr:col>
      <xdr:colOff>193675</xdr:colOff>
      <xdr:row>76</xdr:row>
      <xdr:rowOff>143511</xdr:rowOff>
    </xdr:to>
    <xdr:sp macro="" textlink="">
      <xdr:nvSpPr>
        <xdr:cNvPr id="372" name="フローチャート : 判断 371"/>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153687</xdr:rowOff>
    </xdr:from>
    <xdr:ext cx="762000" cy="259045"/>
    <xdr:sp macro="" textlink="">
      <xdr:nvSpPr>
        <xdr:cNvPr id="373" name="テキスト ボックス 372"/>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95250</xdr:rowOff>
    </xdr:from>
    <xdr:to>
      <xdr:col>1</xdr:col>
      <xdr:colOff>676275</xdr:colOff>
      <xdr:row>77</xdr:row>
      <xdr:rowOff>25400</xdr:rowOff>
    </xdr:to>
    <xdr:sp macro="" textlink="">
      <xdr:nvSpPr>
        <xdr:cNvPr id="374" name="フローチャート : 判断 373"/>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35577</xdr:rowOff>
    </xdr:from>
    <xdr:ext cx="762000" cy="259045"/>
    <xdr:sp macro="" textlink="">
      <xdr:nvSpPr>
        <xdr:cNvPr id="375" name="テキスト ボックス 374"/>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81" name="円/楕円 380"/>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73677</xdr:rowOff>
    </xdr:from>
    <xdr:ext cx="762000" cy="259045"/>
    <xdr:sp macro="" textlink="">
      <xdr:nvSpPr>
        <xdr:cNvPr id="382"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83" name="円/楕円 382"/>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84" name="テキスト ボックス 38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156211</xdr:rowOff>
    </xdr:from>
    <xdr:to>
      <xdr:col>4</xdr:col>
      <xdr:colOff>396875</xdr:colOff>
      <xdr:row>77</xdr:row>
      <xdr:rowOff>86361</xdr:rowOff>
    </xdr:to>
    <xdr:sp macro="" textlink="">
      <xdr:nvSpPr>
        <xdr:cNvPr id="385" name="円/楕円 384"/>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71138</xdr:rowOff>
    </xdr:from>
    <xdr:ext cx="762000" cy="259045"/>
    <xdr:sp macro="" textlink="">
      <xdr:nvSpPr>
        <xdr:cNvPr id="386" name="テキスト ボックス 385"/>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87" name="円/楕円 386"/>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53339</xdr:rowOff>
    </xdr:from>
    <xdr:to>
      <xdr:col>1</xdr:col>
      <xdr:colOff>676275</xdr:colOff>
      <xdr:row>77</xdr:row>
      <xdr:rowOff>154939</xdr:rowOff>
    </xdr:to>
    <xdr:sp macro="" textlink="">
      <xdr:nvSpPr>
        <xdr:cNvPr id="389" name="円/楕円 388"/>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139716</xdr:rowOff>
    </xdr:from>
    <xdr:ext cx="762000" cy="259045"/>
    <xdr:sp macro="" textlink="">
      <xdr:nvSpPr>
        <xdr:cNvPr id="390" name="テキスト ボックス 389"/>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公債費及び物件費を除く項目が、類似団体を超えている。</a:t>
          </a:r>
          <a:endParaRPr kumimoji="1" lang="en-US" altLang="ja-JP" sz="1300">
            <a:latin typeface="ＭＳ Ｐゴシック"/>
          </a:endParaRPr>
        </a:p>
        <a:p>
          <a:r>
            <a:rPr kumimoji="1" lang="ja-JP" altLang="en-US" sz="1300">
              <a:latin typeface="ＭＳ Ｐゴシック"/>
            </a:rPr>
            <a:t>扶助費の占める割合が大きいが、補助事業</a:t>
          </a:r>
          <a:r>
            <a:rPr kumimoji="1" lang="en-US" altLang="ja-JP" sz="1300">
              <a:latin typeface="ＭＳ Ｐゴシック"/>
            </a:rPr>
            <a:t>(</a:t>
          </a:r>
          <a:r>
            <a:rPr kumimoji="1" lang="ja-JP" altLang="en-US" sz="1300">
              <a:latin typeface="ＭＳ Ｐゴシック"/>
            </a:rPr>
            <a:t>障害者自立支援法関係費</a:t>
          </a:r>
          <a:r>
            <a:rPr kumimoji="1" lang="en-US" altLang="ja-JP" sz="1300">
              <a:latin typeface="ＭＳ Ｐゴシック"/>
            </a:rPr>
            <a:t>)</a:t>
          </a:r>
          <a:r>
            <a:rPr kumimoji="1" lang="ja-JP" altLang="en-US" sz="1300">
              <a:latin typeface="ＭＳ Ｐゴシック"/>
            </a:rPr>
            <a:t>が多く、削減は難しい。</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16511</xdr:rowOff>
    </xdr:from>
    <xdr:to>
      <xdr:col>24</xdr:col>
      <xdr:colOff>31750</xdr:colOff>
      <xdr:row>79</xdr:row>
      <xdr:rowOff>27939</xdr:rowOff>
    </xdr:to>
    <xdr:cxnSp macro="">
      <xdr:nvCxnSpPr>
        <xdr:cNvPr id="423" name="直線コネクタ 422"/>
        <xdr:cNvCxnSpPr/>
      </xdr:nvCxnSpPr>
      <xdr:spPr>
        <a:xfrm>
          <a:off x="15671800" y="135610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100330</xdr:rowOff>
    </xdr:from>
    <xdr:to>
      <xdr:col>22</xdr:col>
      <xdr:colOff>565150</xdr:colOff>
      <xdr:row>79</xdr:row>
      <xdr:rowOff>16511</xdr:rowOff>
    </xdr:to>
    <xdr:cxnSp macro="">
      <xdr:nvCxnSpPr>
        <xdr:cNvPr id="426" name="直線コネクタ 425"/>
        <xdr:cNvCxnSpPr/>
      </xdr:nvCxnSpPr>
      <xdr:spPr>
        <a:xfrm>
          <a:off x="14782800" y="134734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31750</xdr:rowOff>
    </xdr:from>
    <xdr:to>
      <xdr:col>21</xdr:col>
      <xdr:colOff>361950</xdr:colOff>
      <xdr:row>78</xdr:row>
      <xdr:rowOff>100330</xdr:rowOff>
    </xdr:to>
    <xdr:cxnSp macro="">
      <xdr:nvCxnSpPr>
        <xdr:cNvPr id="429" name="直線コネクタ 428"/>
        <xdr:cNvCxnSpPr/>
      </xdr:nvCxnSpPr>
      <xdr:spPr>
        <a:xfrm>
          <a:off x="13893800" y="134048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31750</xdr:rowOff>
    </xdr:from>
    <xdr:to>
      <xdr:col>20</xdr:col>
      <xdr:colOff>158750</xdr:colOff>
      <xdr:row>78</xdr:row>
      <xdr:rowOff>104139</xdr:rowOff>
    </xdr:to>
    <xdr:cxnSp macro="">
      <xdr:nvCxnSpPr>
        <xdr:cNvPr id="432" name="直線コネクタ 431"/>
        <xdr:cNvCxnSpPr/>
      </xdr:nvCxnSpPr>
      <xdr:spPr>
        <a:xfrm flipV="1">
          <a:off x="13004800" y="134048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148589</xdr:rowOff>
    </xdr:from>
    <xdr:to>
      <xdr:col>24</xdr:col>
      <xdr:colOff>82550</xdr:colOff>
      <xdr:row>79</xdr:row>
      <xdr:rowOff>78739</xdr:rowOff>
    </xdr:to>
    <xdr:sp macro="" textlink="">
      <xdr:nvSpPr>
        <xdr:cNvPr id="442" name="円/楕円 441"/>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120666</xdr:rowOff>
    </xdr:from>
    <xdr:ext cx="762000" cy="259045"/>
    <xdr:sp macro="" textlink="">
      <xdr:nvSpPr>
        <xdr:cNvPr id="443"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137161</xdr:rowOff>
    </xdr:from>
    <xdr:to>
      <xdr:col>22</xdr:col>
      <xdr:colOff>615950</xdr:colOff>
      <xdr:row>79</xdr:row>
      <xdr:rowOff>67311</xdr:rowOff>
    </xdr:to>
    <xdr:sp macro="" textlink="">
      <xdr:nvSpPr>
        <xdr:cNvPr id="444" name="円/楕円 443"/>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52088</xdr:rowOff>
    </xdr:from>
    <xdr:ext cx="736600" cy="259045"/>
    <xdr:sp macro="" textlink="">
      <xdr:nvSpPr>
        <xdr:cNvPr id="445" name="テキスト ボックス 444"/>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49530</xdr:rowOff>
    </xdr:from>
    <xdr:to>
      <xdr:col>21</xdr:col>
      <xdr:colOff>412750</xdr:colOff>
      <xdr:row>78</xdr:row>
      <xdr:rowOff>151130</xdr:rowOff>
    </xdr:to>
    <xdr:sp macro="" textlink="">
      <xdr:nvSpPr>
        <xdr:cNvPr id="446" name="円/楕円 445"/>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135907</xdr:rowOff>
    </xdr:from>
    <xdr:ext cx="762000" cy="259045"/>
    <xdr:sp macro="" textlink="">
      <xdr:nvSpPr>
        <xdr:cNvPr id="447" name="テキスト ボックス 446"/>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152400</xdr:rowOff>
    </xdr:from>
    <xdr:to>
      <xdr:col>20</xdr:col>
      <xdr:colOff>209550</xdr:colOff>
      <xdr:row>78</xdr:row>
      <xdr:rowOff>82550</xdr:rowOff>
    </xdr:to>
    <xdr:sp macro="" textlink="">
      <xdr:nvSpPr>
        <xdr:cNvPr id="448" name="円/楕円 447"/>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67327</xdr:rowOff>
    </xdr:from>
    <xdr:ext cx="762000" cy="259045"/>
    <xdr:sp macro="" textlink="">
      <xdr:nvSpPr>
        <xdr:cNvPr id="449" name="テキスト ボックス 448"/>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0" name="円/楕円 449"/>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1" name="テキスト ボックス 450"/>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福岡県糸田町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50560</xdr:rowOff>
    </xdr:from>
    <xdr:to>
      <xdr:col>4</xdr:col>
      <xdr:colOff>1117600</xdr:colOff>
      <xdr:row>17</xdr:row>
      <xdr:rowOff>60390</xdr:rowOff>
    </xdr:to>
    <xdr:cxnSp macro="">
      <xdr:nvCxnSpPr>
        <xdr:cNvPr id="52" name="直線コネクタ 51"/>
        <xdr:cNvCxnSpPr/>
      </xdr:nvCxnSpPr>
      <xdr:spPr bwMode="auto">
        <a:xfrm>
          <a:off x="5003800" y="3012835"/>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23335</xdr:rowOff>
    </xdr:from>
    <xdr:to>
      <xdr:col>4</xdr:col>
      <xdr:colOff>469900</xdr:colOff>
      <xdr:row>17</xdr:row>
      <xdr:rowOff>50560</xdr:rowOff>
    </xdr:to>
    <xdr:cxnSp macro="">
      <xdr:nvCxnSpPr>
        <xdr:cNvPr id="55" name="直線コネクタ 54"/>
        <xdr:cNvCxnSpPr/>
      </xdr:nvCxnSpPr>
      <xdr:spPr bwMode="auto">
        <a:xfrm>
          <a:off x="4305300" y="2985610"/>
          <a:ext cx="698500" cy="27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23335</xdr:rowOff>
    </xdr:from>
    <xdr:to>
      <xdr:col>3</xdr:col>
      <xdr:colOff>904875</xdr:colOff>
      <xdr:row>17</xdr:row>
      <xdr:rowOff>61250</xdr:rowOff>
    </xdr:to>
    <xdr:cxnSp macro="">
      <xdr:nvCxnSpPr>
        <xdr:cNvPr id="58" name="直線コネクタ 57"/>
        <xdr:cNvCxnSpPr/>
      </xdr:nvCxnSpPr>
      <xdr:spPr bwMode="auto">
        <a:xfrm flipV="1">
          <a:off x="3606800" y="2985610"/>
          <a:ext cx="698500" cy="3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61250</xdr:rowOff>
    </xdr:from>
    <xdr:to>
      <xdr:col>3</xdr:col>
      <xdr:colOff>206375</xdr:colOff>
      <xdr:row>17</xdr:row>
      <xdr:rowOff>78308</xdr:rowOff>
    </xdr:to>
    <xdr:cxnSp macro="">
      <xdr:nvCxnSpPr>
        <xdr:cNvPr id="61" name="直線コネクタ 60"/>
        <xdr:cNvCxnSpPr/>
      </xdr:nvCxnSpPr>
      <xdr:spPr bwMode="auto">
        <a:xfrm flipV="1">
          <a:off x="2908300" y="3023525"/>
          <a:ext cx="698500" cy="1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91048</xdr:rowOff>
    </xdr:from>
    <xdr:to>
      <xdr:col>3</xdr:col>
      <xdr:colOff>257175</xdr:colOff>
      <xdr:row>18</xdr:row>
      <xdr:rowOff>21198</xdr:rowOff>
    </xdr:to>
    <xdr:sp macro="" textlink="">
      <xdr:nvSpPr>
        <xdr:cNvPr id="62" name="フローチャート : 判断 61"/>
        <xdr:cNvSpPr/>
      </xdr:nvSpPr>
      <xdr:spPr bwMode="auto">
        <a:xfrm>
          <a:off x="3556000" y="3053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5975</xdr:rowOff>
    </xdr:from>
    <xdr:ext cx="762000" cy="259045"/>
    <xdr:sp macro="" textlink="">
      <xdr:nvSpPr>
        <xdr:cNvPr id="63" name="テキスト ボックス 62"/>
        <xdr:cNvSpPr txBox="1"/>
      </xdr:nvSpPr>
      <xdr:spPr>
        <a:xfrm>
          <a:off x="3225800" y="313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131989</xdr:rowOff>
    </xdr:from>
    <xdr:to>
      <xdr:col>2</xdr:col>
      <xdr:colOff>692150</xdr:colOff>
      <xdr:row>18</xdr:row>
      <xdr:rowOff>62139</xdr:rowOff>
    </xdr:to>
    <xdr:sp macro="" textlink="">
      <xdr:nvSpPr>
        <xdr:cNvPr id="64" name="フローチャート : 判断 63"/>
        <xdr:cNvSpPr/>
      </xdr:nvSpPr>
      <xdr:spPr bwMode="auto">
        <a:xfrm>
          <a:off x="2857500" y="309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46916</xdr:rowOff>
    </xdr:from>
    <xdr:ext cx="762000" cy="259045"/>
    <xdr:sp macro="" textlink="">
      <xdr:nvSpPr>
        <xdr:cNvPr id="65" name="テキスト ボックス 64"/>
        <xdr:cNvSpPr txBox="1"/>
      </xdr:nvSpPr>
      <xdr:spPr>
        <a:xfrm>
          <a:off x="2527300" y="31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9590</xdr:rowOff>
    </xdr:from>
    <xdr:to>
      <xdr:col>5</xdr:col>
      <xdr:colOff>34925</xdr:colOff>
      <xdr:row>17</xdr:row>
      <xdr:rowOff>111190</xdr:rowOff>
    </xdr:to>
    <xdr:sp macro="" textlink="">
      <xdr:nvSpPr>
        <xdr:cNvPr id="71" name="円/楕円 70"/>
        <xdr:cNvSpPr/>
      </xdr:nvSpPr>
      <xdr:spPr bwMode="auto">
        <a:xfrm>
          <a:off x="5600700" y="297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153117</xdr:rowOff>
    </xdr:from>
    <xdr:ext cx="762000" cy="259045"/>
    <xdr:sp macro="" textlink="">
      <xdr:nvSpPr>
        <xdr:cNvPr id="72" name="人口1人当たり決算額の推移該当値テキスト130"/>
        <xdr:cNvSpPr txBox="1"/>
      </xdr:nvSpPr>
      <xdr:spPr>
        <a:xfrm>
          <a:off x="5740400" y="294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171210</xdr:rowOff>
    </xdr:from>
    <xdr:to>
      <xdr:col>4</xdr:col>
      <xdr:colOff>520700</xdr:colOff>
      <xdr:row>17</xdr:row>
      <xdr:rowOff>101360</xdr:rowOff>
    </xdr:to>
    <xdr:sp macro="" textlink="">
      <xdr:nvSpPr>
        <xdr:cNvPr id="73" name="円/楕円 72"/>
        <xdr:cNvSpPr/>
      </xdr:nvSpPr>
      <xdr:spPr bwMode="auto">
        <a:xfrm>
          <a:off x="4953000" y="296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86137</xdr:rowOff>
    </xdr:from>
    <xdr:ext cx="736600" cy="259045"/>
    <xdr:sp macro="" textlink="">
      <xdr:nvSpPr>
        <xdr:cNvPr id="74" name="テキスト ボックス 73"/>
        <xdr:cNvSpPr txBox="1"/>
      </xdr:nvSpPr>
      <xdr:spPr>
        <a:xfrm>
          <a:off x="4622800" y="304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114,897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143985</xdr:rowOff>
    </xdr:from>
    <xdr:to>
      <xdr:col>3</xdr:col>
      <xdr:colOff>955675</xdr:colOff>
      <xdr:row>17</xdr:row>
      <xdr:rowOff>74135</xdr:rowOff>
    </xdr:to>
    <xdr:sp macro="" textlink="">
      <xdr:nvSpPr>
        <xdr:cNvPr id="75" name="円/楕円 74"/>
        <xdr:cNvSpPr/>
      </xdr:nvSpPr>
      <xdr:spPr bwMode="auto">
        <a:xfrm>
          <a:off x="4254500" y="293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58912</xdr:rowOff>
    </xdr:from>
    <xdr:ext cx="762000" cy="259045"/>
    <xdr:sp macro="" textlink="">
      <xdr:nvSpPr>
        <xdr:cNvPr id="76" name="テキスト ボックス 75"/>
        <xdr:cNvSpPr txBox="1"/>
      </xdr:nvSpPr>
      <xdr:spPr>
        <a:xfrm>
          <a:off x="3924300" y="302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10450</xdr:rowOff>
    </xdr:from>
    <xdr:to>
      <xdr:col>3</xdr:col>
      <xdr:colOff>257175</xdr:colOff>
      <xdr:row>17</xdr:row>
      <xdr:rowOff>112050</xdr:rowOff>
    </xdr:to>
    <xdr:sp macro="" textlink="">
      <xdr:nvSpPr>
        <xdr:cNvPr id="77" name="円/楕円 76"/>
        <xdr:cNvSpPr/>
      </xdr:nvSpPr>
      <xdr:spPr bwMode="auto">
        <a:xfrm>
          <a:off x="3556000" y="29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122227</xdr:rowOff>
    </xdr:from>
    <xdr:ext cx="762000" cy="259045"/>
    <xdr:sp macro="" textlink="">
      <xdr:nvSpPr>
        <xdr:cNvPr id="78" name="テキスト ボックス 77"/>
        <xdr:cNvSpPr txBox="1"/>
      </xdr:nvSpPr>
      <xdr:spPr>
        <a:xfrm>
          <a:off x="3225800" y="274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113,915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27508</xdr:rowOff>
    </xdr:from>
    <xdr:to>
      <xdr:col>2</xdr:col>
      <xdr:colOff>692150</xdr:colOff>
      <xdr:row>17</xdr:row>
      <xdr:rowOff>129108</xdr:rowOff>
    </xdr:to>
    <xdr:sp macro="" textlink="">
      <xdr:nvSpPr>
        <xdr:cNvPr id="79" name="円/楕円 78"/>
        <xdr:cNvSpPr/>
      </xdr:nvSpPr>
      <xdr:spPr bwMode="auto">
        <a:xfrm>
          <a:off x="2857500" y="2989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139285</xdr:rowOff>
    </xdr:from>
    <xdr:ext cx="762000" cy="259045"/>
    <xdr:sp macro="" textlink="">
      <xdr:nvSpPr>
        <xdr:cNvPr id="80" name="テキスト ボックス 79"/>
        <xdr:cNvSpPr txBox="1"/>
      </xdr:nvSpPr>
      <xdr:spPr>
        <a:xfrm>
          <a:off x="2527300" y="27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92805</xdr:rowOff>
    </xdr:from>
    <xdr:to>
      <xdr:col>4</xdr:col>
      <xdr:colOff>1117600</xdr:colOff>
      <xdr:row>37</xdr:row>
      <xdr:rowOff>130315</xdr:rowOff>
    </xdr:to>
    <xdr:cxnSp macro="">
      <xdr:nvCxnSpPr>
        <xdr:cNvPr id="114" name="直線コネクタ 113"/>
        <xdr:cNvCxnSpPr/>
      </xdr:nvCxnSpPr>
      <xdr:spPr bwMode="auto">
        <a:xfrm>
          <a:off x="5003800" y="7217505"/>
          <a:ext cx="647700" cy="37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159862</xdr:rowOff>
    </xdr:from>
    <xdr:to>
      <xdr:col>4</xdr:col>
      <xdr:colOff>469900</xdr:colOff>
      <xdr:row>37</xdr:row>
      <xdr:rowOff>92805</xdr:rowOff>
    </xdr:to>
    <xdr:cxnSp macro="">
      <xdr:nvCxnSpPr>
        <xdr:cNvPr id="117" name="直線コネクタ 116"/>
        <xdr:cNvCxnSpPr/>
      </xdr:nvCxnSpPr>
      <xdr:spPr bwMode="auto">
        <a:xfrm>
          <a:off x="4305300" y="7113112"/>
          <a:ext cx="698500" cy="104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154604</xdr:rowOff>
    </xdr:from>
    <xdr:to>
      <xdr:col>3</xdr:col>
      <xdr:colOff>904875</xdr:colOff>
      <xdr:row>36</xdr:row>
      <xdr:rowOff>159862</xdr:rowOff>
    </xdr:to>
    <xdr:cxnSp macro="">
      <xdr:nvCxnSpPr>
        <xdr:cNvPr id="120" name="直線コネクタ 119"/>
        <xdr:cNvCxnSpPr/>
      </xdr:nvCxnSpPr>
      <xdr:spPr bwMode="auto">
        <a:xfrm>
          <a:off x="3606800" y="7107854"/>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154604</xdr:rowOff>
    </xdr:from>
    <xdr:to>
      <xdr:col>3</xdr:col>
      <xdr:colOff>206375</xdr:colOff>
      <xdr:row>36</xdr:row>
      <xdr:rowOff>167043</xdr:rowOff>
    </xdr:to>
    <xdr:cxnSp macro="">
      <xdr:nvCxnSpPr>
        <xdr:cNvPr id="123" name="直線コネクタ 122"/>
        <xdr:cNvCxnSpPr/>
      </xdr:nvCxnSpPr>
      <xdr:spPr bwMode="auto">
        <a:xfrm flipV="1">
          <a:off x="2908300" y="7107854"/>
          <a:ext cx="698500" cy="1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329165</xdr:rowOff>
    </xdr:from>
    <xdr:to>
      <xdr:col>3</xdr:col>
      <xdr:colOff>257175</xdr:colOff>
      <xdr:row>36</xdr:row>
      <xdr:rowOff>87865</xdr:rowOff>
    </xdr:to>
    <xdr:sp macro="" textlink="">
      <xdr:nvSpPr>
        <xdr:cNvPr id="124" name="フローチャート : 判断 123"/>
        <xdr:cNvSpPr/>
      </xdr:nvSpPr>
      <xdr:spPr bwMode="auto">
        <a:xfrm>
          <a:off x="3556000" y="6939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98042</xdr:rowOff>
    </xdr:from>
    <xdr:ext cx="762000" cy="259045"/>
    <xdr:sp macro="" textlink="">
      <xdr:nvSpPr>
        <xdr:cNvPr id="125" name="テキスト ボックス 124"/>
        <xdr:cNvSpPr txBox="1"/>
      </xdr:nvSpPr>
      <xdr:spPr>
        <a:xfrm>
          <a:off x="3225800" y="670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303981</xdr:rowOff>
    </xdr:from>
    <xdr:to>
      <xdr:col>2</xdr:col>
      <xdr:colOff>692150</xdr:colOff>
      <xdr:row>36</xdr:row>
      <xdr:rowOff>62681</xdr:rowOff>
    </xdr:to>
    <xdr:sp macro="" textlink="">
      <xdr:nvSpPr>
        <xdr:cNvPr id="126" name="フローチャート : 判断 125"/>
        <xdr:cNvSpPr/>
      </xdr:nvSpPr>
      <xdr:spPr bwMode="auto">
        <a:xfrm>
          <a:off x="2857500" y="6914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72858</xdr:rowOff>
    </xdr:from>
    <xdr:ext cx="762000" cy="259045"/>
    <xdr:sp macro="" textlink="">
      <xdr:nvSpPr>
        <xdr:cNvPr id="127" name="テキスト ボックス 126"/>
        <xdr:cNvSpPr txBox="1"/>
      </xdr:nvSpPr>
      <xdr:spPr>
        <a:xfrm>
          <a:off x="2527300" y="668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79515</xdr:rowOff>
    </xdr:from>
    <xdr:to>
      <xdr:col>5</xdr:col>
      <xdr:colOff>34925</xdr:colOff>
      <xdr:row>37</xdr:row>
      <xdr:rowOff>181115</xdr:rowOff>
    </xdr:to>
    <xdr:sp macro="" textlink="">
      <xdr:nvSpPr>
        <xdr:cNvPr id="133" name="円/楕円 132"/>
        <xdr:cNvSpPr/>
      </xdr:nvSpPr>
      <xdr:spPr bwMode="auto">
        <a:xfrm>
          <a:off x="5600700" y="720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51592</xdr:rowOff>
    </xdr:from>
    <xdr:ext cx="762000" cy="259045"/>
    <xdr:sp macro="" textlink="">
      <xdr:nvSpPr>
        <xdr:cNvPr id="134" name="人口1人当たり決算額の推移該当値テキスト445"/>
        <xdr:cNvSpPr txBox="1"/>
      </xdr:nvSpPr>
      <xdr:spPr>
        <a:xfrm>
          <a:off x="5740400" y="71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15,826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42005</xdr:rowOff>
    </xdr:from>
    <xdr:to>
      <xdr:col>4</xdr:col>
      <xdr:colOff>520700</xdr:colOff>
      <xdr:row>37</xdr:row>
      <xdr:rowOff>143605</xdr:rowOff>
    </xdr:to>
    <xdr:sp macro="" textlink="">
      <xdr:nvSpPr>
        <xdr:cNvPr id="135" name="円/楕円 134"/>
        <xdr:cNvSpPr/>
      </xdr:nvSpPr>
      <xdr:spPr bwMode="auto">
        <a:xfrm>
          <a:off x="4953000" y="7166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128382</xdr:rowOff>
    </xdr:from>
    <xdr:ext cx="736600" cy="259045"/>
    <xdr:sp macro="" textlink="">
      <xdr:nvSpPr>
        <xdr:cNvPr id="136" name="テキスト ボックス 135"/>
        <xdr:cNvSpPr txBox="1"/>
      </xdr:nvSpPr>
      <xdr:spPr>
        <a:xfrm>
          <a:off x="4622800" y="72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109062</xdr:rowOff>
    </xdr:from>
    <xdr:to>
      <xdr:col>3</xdr:col>
      <xdr:colOff>955675</xdr:colOff>
      <xdr:row>37</xdr:row>
      <xdr:rowOff>39212</xdr:rowOff>
    </xdr:to>
    <xdr:sp macro="" textlink="">
      <xdr:nvSpPr>
        <xdr:cNvPr id="137" name="円/楕円 136"/>
        <xdr:cNvSpPr/>
      </xdr:nvSpPr>
      <xdr:spPr bwMode="auto">
        <a:xfrm>
          <a:off x="4254500" y="706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23989</xdr:rowOff>
    </xdr:from>
    <xdr:ext cx="762000" cy="259045"/>
    <xdr:sp macro="" textlink="">
      <xdr:nvSpPr>
        <xdr:cNvPr id="138" name="テキスト ボックス 137"/>
        <xdr:cNvSpPr txBox="1"/>
      </xdr:nvSpPr>
      <xdr:spPr>
        <a:xfrm>
          <a:off x="3924300" y="714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103804</xdr:rowOff>
    </xdr:from>
    <xdr:to>
      <xdr:col>3</xdr:col>
      <xdr:colOff>257175</xdr:colOff>
      <xdr:row>37</xdr:row>
      <xdr:rowOff>33954</xdr:rowOff>
    </xdr:to>
    <xdr:sp macro="" textlink="">
      <xdr:nvSpPr>
        <xdr:cNvPr id="139" name="円/楕円 138"/>
        <xdr:cNvSpPr/>
      </xdr:nvSpPr>
      <xdr:spPr bwMode="auto">
        <a:xfrm>
          <a:off x="3556000" y="705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18731</xdr:rowOff>
    </xdr:from>
    <xdr:ext cx="762000" cy="259045"/>
    <xdr:sp macro="" textlink="">
      <xdr:nvSpPr>
        <xdr:cNvPr id="140" name="テキスト ボックス 139"/>
        <xdr:cNvSpPr txBox="1"/>
      </xdr:nvSpPr>
      <xdr:spPr>
        <a:xfrm>
          <a:off x="3225800" y="714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116243</xdr:rowOff>
    </xdr:from>
    <xdr:to>
      <xdr:col>2</xdr:col>
      <xdr:colOff>692150</xdr:colOff>
      <xdr:row>37</xdr:row>
      <xdr:rowOff>46393</xdr:rowOff>
    </xdr:to>
    <xdr:sp macro="" textlink="">
      <xdr:nvSpPr>
        <xdr:cNvPr id="141" name="円/楕円 140"/>
        <xdr:cNvSpPr/>
      </xdr:nvSpPr>
      <xdr:spPr bwMode="auto">
        <a:xfrm>
          <a:off x="2857500" y="706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31170</xdr:rowOff>
    </xdr:from>
    <xdr:ext cx="762000" cy="259045"/>
    <xdr:sp macro="" textlink="">
      <xdr:nvSpPr>
        <xdr:cNvPr id="142" name="テキスト ボックス 141"/>
        <xdr:cNvSpPr txBox="1"/>
      </xdr:nvSpPr>
      <xdr:spPr>
        <a:xfrm>
          <a:off x="2527300" y="715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年度は、債券運用や剰余金の積立により財政調整基金の残高が増えた。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これに伴い実質単年度収支も増加した。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国民健康保険事業勘定特別会計が赤字である。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景気の低迷による離職者の社会保険からの移行や短期保険証発行者の増加または、生活保護世帯の見直しに伴う国保加入者などの原因により収納率が悪化したためである。収納向上を重点課題と位置づけ徴収対制の抜本的整備を図り、指導管理体制の充実を確立させ収納向上に努めていく。また、町独自で住民に対する「糸田町健康づくり計画」の策定</a:t>
          </a:r>
          <a:r>
            <a:rPr kumimoji="1" lang="ja-JP" altLang="en-US" sz="1400">
              <a:solidFill>
                <a:sysClr val="windowText" lastClr="000000"/>
              </a:solidFill>
              <a:latin typeface="ＭＳ ゴシック" pitchFamily="49" charset="-128"/>
              <a:ea typeface="ＭＳ ゴシック" pitchFamily="49" charset="-128"/>
            </a:rPr>
            <a:t>を行うための推進協議会を設置し、平成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年度に計画を策定した。今後、定期的に</a:t>
          </a:r>
          <a:r>
            <a:rPr kumimoji="1" lang="ja-JP" altLang="ja-JP" sz="1400">
              <a:solidFill>
                <a:sysClr val="windowText" lastClr="000000"/>
              </a:solidFill>
              <a:effectLst/>
              <a:latin typeface="+mn-lt"/>
              <a:ea typeface="+mn-ea"/>
              <a:cs typeface="+mn-cs"/>
            </a:rPr>
            <a:t>計画の見直しを行い、</a:t>
          </a:r>
          <a:r>
            <a:rPr kumimoji="1" lang="ja-JP" altLang="en-US" sz="1400">
              <a:solidFill>
                <a:sysClr val="windowText" lastClr="000000"/>
              </a:solidFill>
              <a:latin typeface="ＭＳ ゴシック" pitchFamily="49" charset="-128"/>
              <a:ea typeface="ＭＳ ゴシック" pitchFamily="49" charset="-128"/>
            </a:rPr>
            <a:t>医療費の抑制について調査研究をし、会計運営の向上に努める。平成</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年度に一般会計からの赤字補填繰出を実施しており、一時的に赤字額が減少したものの、平成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度以降は赤字補填をしていないため、赤字改善には至っていない。</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国民健康保険</a:t>
          </a:r>
          <a:r>
            <a:rPr kumimoji="1" lang="ja-JP" altLang="ja-JP" sz="1400">
              <a:solidFill>
                <a:schemeClr val="dk1"/>
              </a:solidFill>
              <a:effectLst/>
              <a:latin typeface="+mn-lt"/>
              <a:ea typeface="+mn-ea"/>
              <a:cs typeface="+mn-cs"/>
            </a:rPr>
            <a:t>事業勘定特別会計</a:t>
          </a:r>
          <a:r>
            <a:rPr kumimoji="1" lang="ja-JP" altLang="en-US" sz="1400">
              <a:solidFill>
                <a:schemeClr val="dk1"/>
              </a:solidFill>
              <a:effectLst/>
              <a:latin typeface="+mn-lt"/>
              <a:ea typeface="+mn-ea"/>
              <a:cs typeface="+mn-cs"/>
            </a:rPr>
            <a:t>以外は黒字であり、今後も会計運営の向上に努める。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過去において失業対策事業、地域改善事業等を多額の地方債に依存してきたため、公債費負担が大きい。近年、投資的経費を抑制してきたが、平成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年度では、平成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年度の繰越事業を含み、小学校校舎危険改築事業や道の駅建設事業等大型事業を行ったため、地方債残高等が増加した。平成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年度以降は元利償還金が減少し、今後も、これまで以上に事業の緊急性、必要性等を考慮した地方債の新規発行を最小限に努めていく。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将来負担額について、地方債残高は</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21</a:t>
          </a:r>
          <a:r>
            <a:rPr kumimoji="1" lang="ja-JP" altLang="ja-JP" sz="1400">
              <a:solidFill>
                <a:sysClr val="windowText" lastClr="000000"/>
              </a:solidFill>
              <a:effectLst/>
              <a:latin typeface="+mn-lt"/>
              <a:ea typeface="+mn-ea"/>
              <a:cs typeface="+mn-cs"/>
            </a:rPr>
            <a:t>年度の繰越事業を含み、小学校校舎危険改築事業や道の駅建設事業等大型事業を行ったため、</a:t>
          </a:r>
          <a:r>
            <a:rPr kumimoji="1" lang="ja-JP" altLang="en-US"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22</a:t>
          </a:r>
          <a:r>
            <a:rPr kumimoji="1" lang="ja-JP" altLang="en-US" sz="1400">
              <a:solidFill>
                <a:sysClr val="windowText" lastClr="000000"/>
              </a:solidFill>
              <a:effectLst/>
              <a:latin typeface="+mn-lt"/>
              <a:ea typeface="+mn-ea"/>
              <a:cs typeface="+mn-cs"/>
            </a:rPr>
            <a:t>年度の</a:t>
          </a:r>
          <a:r>
            <a:rPr kumimoji="1" lang="ja-JP" altLang="ja-JP" sz="1400">
              <a:solidFill>
                <a:sysClr val="windowText" lastClr="000000"/>
              </a:solidFill>
              <a:effectLst/>
              <a:latin typeface="+mn-lt"/>
              <a:ea typeface="+mn-ea"/>
              <a:cs typeface="+mn-cs"/>
            </a:rPr>
            <a:t>地方債残高等が増加し</a:t>
          </a:r>
          <a:r>
            <a:rPr kumimoji="1" lang="ja-JP" altLang="en-US" sz="1400">
              <a:solidFill>
                <a:sysClr val="windowText" lastClr="000000"/>
              </a:solidFill>
              <a:effectLst/>
              <a:latin typeface="+mn-lt"/>
              <a:ea typeface="+mn-ea"/>
              <a:cs typeface="+mn-cs"/>
            </a:rPr>
            <a:t>たが、翌年度以降からは、</a:t>
          </a:r>
          <a:r>
            <a:rPr kumimoji="1" lang="ja-JP" altLang="en-US" sz="1400">
              <a:latin typeface="ＭＳ ゴシック" pitchFamily="49" charset="-128"/>
              <a:ea typeface="ＭＳ ゴシック" pitchFamily="49" charset="-128"/>
            </a:rPr>
            <a:t>減少している。充当可能基金が剰余金積立等により増加し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将来負担を上回っている。今後も後世への負担軽減に努めていく。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4954048</v>
      </c>
      <c r="BO4" s="349"/>
      <c r="BP4" s="349"/>
      <c r="BQ4" s="349"/>
      <c r="BR4" s="349"/>
      <c r="BS4" s="349"/>
      <c r="BT4" s="349"/>
      <c r="BU4" s="350"/>
      <c r="BV4" s="348">
        <v>4971699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18.100000000000001</v>
      </c>
      <c r="CU4" s="355"/>
      <c r="CV4" s="355"/>
      <c r="CW4" s="355"/>
      <c r="CX4" s="355"/>
      <c r="CY4" s="355"/>
      <c r="CZ4" s="355"/>
      <c r="DA4" s="356"/>
      <c r="DB4" s="354">
        <v>17.8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4463743</v>
      </c>
      <c r="BO5" s="386"/>
      <c r="BP5" s="386"/>
      <c r="BQ5" s="386"/>
      <c r="BR5" s="386"/>
      <c r="BS5" s="386"/>
      <c r="BT5" s="386"/>
      <c r="BU5" s="387"/>
      <c r="BV5" s="385">
        <v>4498111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94.4</v>
      </c>
      <c r="CU5" s="383"/>
      <c r="CV5" s="383"/>
      <c r="CW5" s="383"/>
      <c r="CX5" s="383"/>
      <c r="CY5" s="383"/>
      <c r="CZ5" s="383"/>
      <c r="DA5" s="384"/>
      <c r="DB5" s="382">
        <v>94.2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490305</v>
      </c>
      <c r="BO6" s="386"/>
      <c r="BP6" s="386"/>
      <c r="BQ6" s="386"/>
      <c r="BR6" s="386"/>
      <c r="BS6" s="386"/>
      <c r="BT6" s="386"/>
      <c r="BU6" s="387"/>
      <c r="BV6" s="385">
        <v>473588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v>
      </c>
      <c r="CU6" s="423"/>
      <c r="CV6" s="423"/>
      <c r="CW6" s="423"/>
      <c r="CX6" s="423"/>
      <c r="CY6" s="423"/>
      <c r="CZ6" s="423"/>
      <c r="DA6" s="424"/>
      <c r="DB6" s="422">
        <v>100.3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8879</v>
      </c>
      <c r="BO7" s="386"/>
      <c r="BP7" s="386"/>
      <c r="BQ7" s="386"/>
      <c r="BR7" s="386"/>
      <c r="BS7" s="386"/>
      <c r="BT7" s="386"/>
      <c r="BU7" s="387"/>
      <c r="BV7" s="385">
        <v>8016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2653791</v>
      </c>
      <c r="CU7" s="386"/>
      <c r="CV7" s="386"/>
      <c r="CW7" s="386"/>
      <c r="CX7" s="386"/>
      <c r="CY7" s="386"/>
      <c r="CZ7" s="386"/>
      <c r="DA7" s="387"/>
      <c r="DB7" s="385">
        <v>2622631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481426</v>
      </c>
      <c r="BO8" s="386"/>
      <c r="BP8" s="386"/>
      <c r="BQ8" s="386"/>
      <c r="BR8" s="386"/>
      <c r="BS8" s="386"/>
      <c r="BT8" s="386"/>
      <c r="BU8" s="387"/>
      <c r="BV8" s="385">
        <v>465572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9617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15854</v>
      </c>
      <c r="BO9" s="386"/>
      <c r="BP9" s="386"/>
      <c r="BQ9" s="386"/>
      <c r="BR9" s="386"/>
      <c r="BS9" s="386"/>
      <c r="BT9" s="386"/>
      <c r="BU9" s="387"/>
      <c r="BV9" s="385">
        <v>17502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12.3</v>
      </c>
      <c r="CU9" s="383"/>
      <c r="CV9" s="383"/>
      <c r="CW9" s="383"/>
      <c r="CX9" s="383"/>
      <c r="CY9" s="383"/>
      <c r="CZ9" s="383"/>
      <c r="DA9" s="384"/>
      <c r="DB9" s="382">
        <v>12.5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10216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139414</v>
      </c>
      <c r="BO10" s="386"/>
      <c r="BP10" s="386"/>
      <c r="BQ10" s="386"/>
      <c r="BR10" s="386"/>
      <c r="BS10" s="386"/>
      <c r="BT10" s="386"/>
      <c r="BU10" s="387"/>
      <c r="BV10" s="385">
        <v>384145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9599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9570</v>
      </c>
      <c r="S13" s="467"/>
      <c r="T13" s="467"/>
      <c r="U13" s="467"/>
      <c r="V13" s="468"/>
      <c r="W13" s="401" t="s">
        <v>123</v>
      </c>
      <c r="X13" s="402"/>
      <c r="Y13" s="402"/>
      <c r="Z13" s="402"/>
      <c r="AA13" s="402"/>
      <c r="AB13" s="392"/>
      <c r="AC13" s="436">
        <v>80</v>
      </c>
      <c r="AD13" s="437"/>
      <c r="AE13" s="437"/>
      <c r="AF13" s="437"/>
      <c r="AG13" s="476"/>
      <c r="AH13" s="436">
        <v>78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155268</v>
      </c>
      <c r="BO13" s="386"/>
      <c r="BP13" s="386"/>
      <c r="BQ13" s="386"/>
      <c r="BR13" s="386"/>
      <c r="BS13" s="386"/>
      <c r="BT13" s="386"/>
      <c r="BU13" s="387"/>
      <c r="BV13" s="385">
        <v>401647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7.9</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9702</v>
      </c>
      <c r="S14" s="467"/>
      <c r="T14" s="467"/>
      <c r="U14" s="467"/>
      <c r="V14" s="468"/>
      <c r="W14" s="375"/>
      <c r="X14" s="376"/>
      <c r="Y14" s="376"/>
      <c r="Z14" s="376"/>
      <c r="AA14" s="376"/>
      <c r="AB14" s="365"/>
      <c r="AC14" s="469">
        <v>2.2000000000000002</v>
      </c>
      <c r="AD14" s="470"/>
      <c r="AE14" s="470"/>
      <c r="AF14" s="470"/>
      <c r="AG14" s="471"/>
      <c r="AH14" s="469">
        <v>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9668</v>
      </c>
      <c r="S15" s="467"/>
      <c r="T15" s="467"/>
      <c r="U15" s="467"/>
      <c r="V15" s="468"/>
      <c r="W15" s="401" t="s">
        <v>130</v>
      </c>
      <c r="X15" s="402"/>
      <c r="Y15" s="402"/>
      <c r="Z15" s="402"/>
      <c r="AA15" s="402"/>
      <c r="AB15" s="392"/>
      <c r="AC15" s="436">
        <v>928</v>
      </c>
      <c r="AD15" s="437"/>
      <c r="AE15" s="437"/>
      <c r="AF15" s="437"/>
      <c r="AG15" s="476"/>
      <c r="AH15" s="436">
        <v>1164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493754</v>
      </c>
      <c r="BO15" s="349"/>
      <c r="BP15" s="349"/>
      <c r="BQ15" s="349"/>
      <c r="BR15" s="349"/>
      <c r="BS15" s="349"/>
      <c r="BT15" s="349"/>
      <c r="BU15" s="350"/>
      <c r="BV15" s="348">
        <v>483598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v>
      </c>
      <c r="AD16" s="470"/>
      <c r="AE16" s="470"/>
      <c r="AF16" s="470"/>
      <c r="AG16" s="471"/>
      <c r="AH16" s="469">
        <v>30.4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2370810</v>
      </c>
      <c r="BO16" s="386"/>
      <c r="BP16" s="386"/>
      <c r="BQ16" s="386"/>
      <c r="BR16" s="386"/>
      <c r="BS16" s="386"/>
      <c r="BT16" s="386"/>
      <c r="BU16" s="387"/>
      <c r="BV16" s="385">
        <v>2335037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2564</v>
      </c>
      <c r="AD17" s="437"/>
      <c r="AE17" s="437"/>
      <c r="AF17" s="437"/>
      <c r="AG17" s="476"/>
      <c r="AH17" s="436">
        <v>2572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626127</v>
      </c>
      <c r="BO17" s="386"/>
      <c r="BP17" s="386"/>
      <c r="BQ17" s="386"/>
      <c r="BR17" s="386"/>
      <c r="BS17" s="386"/>
      <c r="BT17" s="386"/>
      <c r="BU17" s="387"/>
      <c r="BV17" s="385">
        <v>611443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8.0399999999999991</v>
      </c>
      <c r="M18" s="498"/>
      <c r="N18" s="498"/>
      <c r="O18" s="498"/>
      <c r="P18" s="498"/>
      <c r="Q18" s="498"/>
      <c r="R18" s="499"/>
      <c r="S18" s="499"/>
      <c r="T18" s="499"/>
      <c r="U18" s="499"/>
      <c r="V18" s="500"/>
      <c r="W18" s="403"/>
      <c r="X18" s="404"/>
      <c r="Y18" s="404"/>
      <c r="Z18" s="404"/>
      <c r="AA18" s="404"/>
      <c r="AB18" s="395"/>
      <c r="AC18" s="501">
        <v>71.8</v>
      </c>
      <c r="AD18" s="502"/>
      <c r="AE18" s="502"/>
      <c r="AF18" s="502"/>
      <c r="AG18" s="503"/>
      <c r="AH18" s="501">
        <v>67.099999999999994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2504447</v>
      </c>
      <c r="BO18" s="386"/>
      <c r="BP18" s="386"/>
      <c r="BQ18" s="386"/>
      <c r="BR18" s="386"/>
      <c r="BS18" s="386"/>
      <c r="BT18" s="386"/>
      <c r="BU18" s="387"/>
      <c r="BV18" s="385">
        <v>2488831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1196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3565009</v>
      </c>
      <c r="BO19" s="386"/>
      <c r="BP19" s="386"/>
      <c r="BQ19" s="386"/>
      <c r="BR19" s="386"/>
      <c r="BS19" s="386"/>
      <c r="BT19" s="386"/>
      <c r="BU19" s="387"/>
      <c r="BV19" s="385">
        <v>3506905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3924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4798162</v>
      </c>
      <c r="BO23" s="386"/>
      <c r="BP23" s="386"/>
      <c r="BQ23" s="386"/>
      <c r="BR23" s="386"/>
      <c r="BS23" s="386"/>
      <c r="BT23" s="386"/>
      <c r="BU23" s="387"/>
      <c r="BV23" s="385">
        <v>4864871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6350</v>
      </c>
      <c r="R24" s="437"/>
      <c r="S24" s="437"/>
      <c r="T24" s="437"/>
      <c r="U24" s="437"/>
      <c r="V24" s="476"/>
      <c r="W24" s="531"/>
      <c r="X24" s="519"/>
      <c r="Y24" s="520"/>
      <c r="Z24" s="435" t="s">
        <v>154</v>
      </c>
      <c r="AA24" s="415"/>
      <c r="AB24" s="415"/>
      <c r="AC24" s="415"/>
      <c r="AD24" s="415"/>
      <c r="AE24" s="415"/>
      <c r="AF24" s="415"/>
      <c r="AG24" s="416"/>
      <c r="AH24" s="436">
        <v>98</v>
      </c>
      <c r="AI24" s="437"/>
      <c r="AJ24" s="437"/>
      <c r="AK24" s="437"/>
      <c r="AL24" s="476"/>
      <c r="AM24" s="436">
        <v>303114</v>
      </c>
      <c r="AN24" s="437"/>
      <c r="AO24" s="437"/>
      <c r="AP24" s="437"/>
      <c r="AQ24" s="437"/>
      <c r="AR24" s="476"/>
      <c r="AS24" s="436">
        <v>3093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4321556</v>
      </c>
      <c r="BO24" s="386"/>
      <c r="BP24" s="386"/>
      <c r="BQ24" s="386"/>
      <c r="BR24" s="386"/>
      <c r="BS24" s="386"/>
      <c r="BT24" s="386"/>
      <c r="BU24" s="387"/>
      <c r="BV24" s="385">
        <v>4434952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5350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87532</v>
      </c>
      <c r="BO25" s="349"/>
      <c r="BP25" s="349"/>
      <c r="BQ25" s="349"/>
      <c r="BR25" s="349"/>
      <c r="BS25" s="349"/>
      <c r="BT25" s="349"/>
      <c r="BU25" s="350"/>
      <c r="BV25" s="348">
        <v>125882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5110</v>
      </c>
      <c r="R26" s="437"/>
      <c r="S26" s="437"/>
      <c r="T26" s="437"/>
      <c r="U26" s="437"/>
      <c r="V26" s="476"/>
      <c r="W26" s="531"/>
      <c r="X26" s="519"/>
      <c r="Y26" s="520"/>
      <c r="Z26" s="435" t="s">
        <v>160</v>
      </c>
      <c r="AA26" s="539"/>
      <c r="AB26" s="539"/>
      <c r="AC26" s="539"/>
      <c r="AD26" s="539"/>
      <c r="AE26" s="539"/>
      <c r="AF26" s="539"/>
      <c r="AG26" s="540"/>
      <c r="AH26" s="436">
        <v>2</v>
      </c>
      <c r="AI26" s="437"/>
      <c r="AJ26" s="437"/>
      <c r="AK26" s="437"/>
      <c r="AL26" s="476"/>
      <c r="AM26" s="436">
        <v>5860</v>
      </c>
      <c r="AN26" s="437"/>
      <c r="AO26" s="437"/>
      <c r="AP26" s="437"/>
      <c r="AQ26" s="437"/>
      <c r="AR26" s="476"/>
      <c r="AS26" s="436">
        <v>2930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2730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3887</v>
      </c>
      <c r="AN27" s="437"/>
      <c r="AO27" s="437"/>
      <c r="AP27" s="437"/>
      <c r="AQ27" s="437"/>
      <c r="AR27" s="476"/>
      <c r="AS27" s="436">
        <v>3887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2380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1360455</v>
      </c>
      <c r="BO28" s="349"/>
      <c r="BP28" s="349"/>
      <c r="BQ28" s="349"/>
      <c r="BR28" s="349"/>
      <c r="BS28" s="349"/>
      <c r="BT28" s="349"/>
      <c r="BU28" s="350"/>
      <c r="BV28" s="348">
        <v>1221041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10</v>
      </c>
      <c r="M29" s="437"/>
      <c r="N29" s="437"/>
      <c r="O29" s="437"/>
      <c r="P29" s="476"/>
      <c r="Q29" s="436">
        <v>2210</v>
      </c>
      <c r="R29" s="437"/>
      <c r="S29" s="437"/>
      <c r="T29" s="437"/>
      <c r="U29" s="437"/>
      <c r="V29" s="476"/>
      <c r="W29" s="531"/>
      <c r="X29" s="519"/>
      <c r="Y29" s="520"/>
      <c r="Z29" s="435" t="s">
        <v>170</v>
      </c>
      <c r="AA29" s="415"/>
      <c r="AB29" s="415"/>
      <c r="AC29" s="415"/>
      <c r="AD29" s="415"/>
      <c r="AE29" s="415"/>
      <c r="AF29" s="415"/>
      <c r="AG29" s="416"/>
      <c r="AH29" s="436">
        <v>99</v>
      </c>
      <c r="AI29" s="437"/>
      <c r="AJ29" s="437"/>
      <c r="AK29" s="437"/>
      <c r="AL29" s="476"/>
      <c r="AM29" s="436">
        <v>307001</v>
      </c>
      <c r="AN29" s="437"/>
      <c r="AO29" s="437"/>
      <c r="AP29" s="437"/>
      <c r="AQ29" s="437"/>
      <c r="AR29" s="476"/>
      <c r="AS29" s="436">
        <v>3101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893331</v>
      </c>
      <c r="BO29" s="386"/>
      <c r="BP29" s="386"/>
      <c r="BQ29" s="386"/>
      <c r="BR29" s="386"/>
      <c r="BS29" s="386"/>
      <c r="BT29" s="386"/>
      <c r="BU29" s="387"/>
      <c r="BV29" s="385">
        <v>881569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2104699</v>
      </c>
      <c r="BO30" s="553"/>
      <c r="BP30" s="553"/>
      <c r="BQ30" s="553"/>
      <c r="BR30" s="553"/>
      <c r="BS30" s="553"/>
      <c r="BT30" s="553"/>
      <c r="BU30" s="554"/>
      <c r="BV30" s="552">
        <v>2091758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国民健康保険事業勘定特別会計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IF('各会計、関係団体の財政状況及び健全化判断比率'!B30="","",'各会計、関係団体の財政状況及び健全化判断比率'!B30)</f>
        <v>上水道事業特別会計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福岡県市町村消防団員等公務災害補償組合(一般会計)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いとだ</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IF('各会計、関係団体の財政状況及び健全化判断比率'!B31="","",'各会計、関係団体の財政状況及び健全化判断比率'!B31)</f>
        <v>町立緑ヶ丘病院事業特別会計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福岡県市町村職員退職手当組合(一般会計)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学校給食センター事業特別会計</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福岡県市町村職員退職手当組合(基金特別会計)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福岡県自治管理組合(一般会計)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福岡県田川地区消防組合(一般会計)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田川地区斎場組合(一般会計)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福岡県自治振興組合(一般会計)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福岡県自治振興組合(公文書館事業特別会計)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福岡県介護保険広域連合(一般会計)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福岡県介護保険広域連合(介護保険事業特別会計)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K42" sqref="K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7" t="s">
        <v>24</v>
      </c>
      <c r="C41" s="1168"/>
      <c r="D41" s="81"/>
      <c r="E41" s="1173" t="s">
        <v>25</v>
      </c>
      <c r="F41" s="1173"/>
      <c r="G41" s="1173"/>
      <c r="H41" s="1174"/>
      <c r="I41" s="82">
        <v>5065</v>
      </c>
      <c r="J41" s="83">
        <v>5262</v>
      </c>
      <c r="K41" s="83">
        <v>5028</v>
      </c>
      <c r="L41" s="83">
        <v>4865</v>
      </c>
      <c r="M41" s="84">
        <v>4798</v>
      </c>
    </row>
    <row r="42" spans="2:13" ht="27.75" customHeight="1" x14ac:dyDescent="0.15">
      <c r="B42" s="1169"/>
      <c r="C42" s="1170"/>
      <c r="D42" s="85"/>
      <c r="E42" s="1175" t="s">
        <v>26</v>
      </c>
      <c r="F42" s="1175"/>
      <c r="G42" s="1175"/>
      <c r="H42" s="1176"/>
      <c r="I42" s="86" t="s">
        <v>474</v>
      </c>
      <c r="J42" s="87" t="s">
        <v>474</v>
      </c>
      <c r="K42" s="87" t="s">
        <v>474</v>
      </c>
      <c r="L42" s="87" t="s">
        <v>474</v>
      </c>
      <c r="M42" s="88" t="s">
        <v>474</v>
      </c>
    </row>
    <row r="43" spans="2:13" ht="27.75" customHeight="1" x14ac:dyDescent="0.15">
      <c r="B43" s="1169"/>
      <c r="C43" s="1170"/>
      <c r="D43" s="85"/>
      <c r="E43" s="1175" t="s">
        <v>27</v>
      </c>
      <c r="F43" s="1175"/>
      <c r="G43" s="1175"/>
      <c r="H43" s="1176"/>
      <c r="I43" s="86" t="s">
        <v>474</v>
      </c>
      <c r="J43" s="87" t="s">
        <v>474</v>
      </c>
      <c r="K43" s="87">
        <v>3</v>
      </c>
      <c r="L43" s="87">
        <v>3</v>
      </c>
      <c r="M43" s="88">
        <v>22</v>
      </c>
    </row>
    <row r="44" spans="2:13" ht="27.75" customHeight="1" x14ac:dyDescent="0.15">
      <c r="B44" s="1169"/>
      <c r="C44" s="1170"/>
      <c r="D44" s="85"/>
      <c r="E44" s="1175" t="s">
        <v>28</v>
      </c>
      <c r="F44" s="1175"/>
      <c r="G44" s="1175"/>
      <c r="H44" s="1176"/>
      <c r="I44" s="86">
        <v>485</v>
      </c>
      <c r="J44" s="87">
        <v>453</v>
      </c>
      <c r="K44" s="87">
        <v>408</v>
      </c>
      <c r="L44" s="87">
        <v>349</v>
      </c>
      <c r="M44" s="88">
        <v>323</v>
      </c>
    </row>
    <row r="45" spans="2:13" ht="27.75" customHeight="1" x14ac:dyDescent="0.15">
      <c r="B45" s="1169"/>
      <c r="C45" s="1170"/>
      <c r="D45" s="85"/>
      <c r="E45" s="1175" t="s">
        <v>29</v>
      </c>
      <c r="F45" s="1175"/>
      <c r="G45" s="1175"/>
      <c r="H45" s="1176"/>
      <c r="I45" s="86">
        <v>1216</v>
      </c>
      <c r="J45" s="87">
        <v>1249</v>
      </c>
      <c r="K45" s="87">
        <v>1214</v>
      </c>
      <c r="L45" s="87">
        <v>1193</v>
      </c>
      <c r="M45" s="88">
        <v>1196</v>
      </c>
    </row>
    <row r="46" spans="2:13" ht="27.75" customHeight="1" x14ac:dyDescent="0.15">
      <c r="B46" s="1169"/>
      <c r="C46" s="1170"/>
      <c r="D46" s="85"/>
      <c r="E46" s="1175" t="s">
        <v>30</v>
      </c>
      <c r="F46" s="1175"/>
      <c r="G46" s="1175"/>
      <c r="H46" s="1176"/>
      <c r="I46" s="86" t="s">
        <v>474</v>
      </c>
      <c r="J46" s="87" t="s">
        <v>474</v>
      </c>
      <c r="K46" s="87" t="s">
        <v>474</v>
      </c>
      <c r="L46" s="87" t="s">
        <v>474</v>
      </c>
      <c r="M46" s="88" t="s">
        <v>474</v>
      </c>
    </row>
    <row r="47" spans="2:13" ht="27.75" customHeight="1" x14ac:dyDescent="0.15">
      <c r="B47" s="1169"/>
      <c r="C47" s="1170"/>
      <c r="D47" s="85"/>
      <c r="E47" s="1175" t="s">
        <v>31</v>
      </c>
      <c r="F47" s="1175"/>
      <c r="G47" s="1175"/>
      <c r="H47" s="1176"/>
      <c r="I47" s="86" t="s">
        <v>474</v>
      </c>
      <c r="J47" s="87" t="s">
        <v>474</v>
      </c>
      <c r="K47" s="87" t="s">
        <v>474</v>
      </c>
      <c r="L47" s="87" t="s">
        <v>474</v>
      </c>
      <c r="M47" s="88" t="s">
        <v>474</v>
      </c>
    </row>
    <row r="48" spans="2:13" ht="27.75" customHeight="1" x14ac:dyDescent="0.15">
      <c r="B48" s="1171"/>
      <c r="C48" s="1172"/>
      <c r="D48" s="85"/>
      <c r="E48" s="1175" t="s">
        <v>32</v>
      </c>
      <c r="F48" s="1175"/>
      <c r="G48" s="1175"/>
      <c r="H48" s="1176"/>
      <c r="I48" s="86" t="s">
        <v>474</v>
      </c>
      <c r="J48" s="87" t="s">
        <v>474</v>
      </c>
      <c r="K48" s="87" t="s">
        <v>474</v>
      </c>
      <c r="L48" s="87" t="s">
        <v>474</v>
      </c>
      <c r="M48" s="88" t="s">
        <v>474</v>
      </c>
    </row>
    <row r="49" spans="2:13" ht="27.75" customHeight="1" x14ac:dyDescent="0.15">
      <c r="B49" s="1177" t="s">
        <v>33</v>
      </c>
      <c r="C49" s="1178"/>
      <c r="D49" s="89"/>
      <c r="E49" s="1175" t="s">
        <v>34</v>
      </c>
      <c r="F49" s="1175"/>
      <c r="G49" s="1175"/>
      <c r="H49" s="1176"/>
      <c r="I49" s="86">
        <v>3017</v>
      </c>
      <c r="J49" s="87">
        <v>3346</v>
      </c>
      <c r="K49" s="87">
        <v>3713</v>
      </c>
      <c r="L49" s="87">
        <v>4194</v>
      </c>
      <c r="M49" s="88">
        <v>4358</v>
      </c>
    </row>
    <row r="50" spans="2:13" ht="27.75" customHeight="1" x14ac:dyDescent="0.15">
      <c r="B50" s="1169"/>
      <c r="C50" s="1170"/>
      <c r="D50" s="85"/>
      <c r="E50" s="1175" t="s">
        <v>35</v>
      </c>
      <c r="F50" s="1175"/>
      <c r="G50" s="1175"/>
      <c r="H50" s="1176"/>
      <c r="I50" s="86">
        <v>195</v>
      </c>
      <c r="J50" s="87">
        <v>158</v>
      </c>
      <c r="K50" s="87">
        <v>127</v>
      </c>
      <c r="L50" s="87">
        <v>120</v>
      </c>
      <c r="M50" s="88">
        <v>118</v>
      </c>
    </row>
    <row r="51" spans="2:13" ht="27.75" customHeight="1" x14ac:dyDescent="0.15">
      <c r="B51" s="1171"/>
      <c r="C51" s="1172"/>
      <c r="D51" s="85"/>
      <c r="E51" s="1175" t="s">
        <v>36</v>
      </c>
      <c r="F51" s="1175"/>
      <c r="G51" s="1175"/>
      <c r="H51" s="1176"/>
      <c r="I51" s="86">
        <v>3979</v>
      </c>
      <c r="J51" s="87">
        <v>3954</v>
      </c>
      <c r="K51" s="87">
        <v>3886</v>
      </c>
      <c r="L51" s="87">
        <v>3809</v>
      </c>
      <c r="M51" s="88">
        <v>3736</v>
      </c>
    </row>
    <row r="52" spans="2:13" ht="27.75" customHeight="1" thickBot="1" x14ac:dyDescent="0.2">
      <c r="B52" s="1179" t="s">
        <v>37</v>
      </c>
      <c r="C52" s="1180"/>
      <c r="D52" s="90"/>
      <c r="E52" s="1181" t="s">
        <v>38</v>
      </c>
      <c r="F52" s="1181"/>
      <c r="G52" s="1181"/>
      <c r="H52" s="1182"/>
      <c r="I52" s="91">
        <v>-425</v>
      </c>
      <c r="J52" s="92">
        <v>-494</v>
      </c>
      <c r="K52" s="92">
        <v>-1072</v>
      </c>
      <c r="L52" s="92">
        <v>-1713</v>
      </c>
      <c r="M52" s="93">
        <v>-1875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61514</v>
      </c>
      <c r="E3" s="116"/>
      <c r="F3" s="117">
        <v>70254</v>
      </c>
      <c r="G3" s="118"/>
      <c r="H3" s="119"/>
    </row>
    <row r="4" spans="1:8" x14ac:dyDescent="0.15">
      <c r="A4" s="120"/>
      <c r="B4" s="121"/>
      <c r="C4" s="122"/>
      <c r="D4" s="123">
        <v>23090</v>
      </c>
      <c r="E4" s="124"/>
      <c r="F4" s="125">
        <v>41764</v>
      </c>
      <c r="G4" s="126"/>
      <c r="H4" s="127"/>
    </row>
    <row r="5" spans="1:8" x14ac:dyDescent="0.15">
      <c r="A5" s="108" t="s">
        <v>507</v>
      </c>
      <c r="B5" s="113"/>
      <c r="C5" s="114"/>
      <c r="D5" s="115">
        <v>131535</v>
      </c>
      <c r="E5" s="116"/>
      <c r="F5" s="117">
        <v>89245</v>
      </c>
      <c r="G5" s="118"/>
      <c r="H5" s="119"/>
    </row>
    <row r="6" spans="1:8" x14ac:dyDescent="0.15">
      <c r="A6" s="120"/>
      <c r="B6" s="121"/>
      <c r="C6" s="122"/>
      <c r="D6" s="123">
        <v>65906</v>
      </c>
      <c r="E6" s="124"/>
      <c r="F6" s="125">
        <v>42966</v>
      </c>
      <c r="G6" s="126"/>
      <c r="H6" s="127"/>
    </row>
    <row r="7" spans="1:8" x14ac:dyDescent="0.15">
      <c r="A7" s="108" t="s">
        <v>508</v>
      </c>
      <c r="B7" s="113"/>
      <c r="C7" s="114"/>
      <c r="D7" s="115">
        <v>11961</v>
      </c>
      <c r="E7" s="116"/>
      <c r="F7" s="117">
        <v>92021</v>
      </c>
      <c r="G7" s="118"/>
      <c r="H7" s="119"/>
    </row>
    <row r="8" spans="1:8" x14ac:dyDescent="0.15">
      <c r="A8" s="120"/>
      <c r="B8" s="121"/>
      <c r="C8" s="122"/>
      <c r="D8" s="123">
        <v>8327</v>
      </c>
      <c r="E8" s="124"/>
      <c r="F8" s="125">
        <v>52579</v>
      </c>
      <c r="G8" s="126"/>
      <c r="H8" s="127"/>
    </row>
    <row r="9" spans="1:8" x14ac:dyDescent="0.15">
      <c r="A9" s="108" t="s">
        <v>509</v>
      </c>
      <c r="B9" s="113"/>
      <c r="C9" s="114"/>
      <c r="D9" s="115">
        <v>11184</v>
      </c>
      <c r="E9" s="116"/>
      <c r="F9" s="117">
        <v>94828</v>
      </c>
      <c r="G9" s="118"/>
      <c r="H9" s="119"/>
    </row>
    <row r="10" spans="1:8" x14ac:dyDescent="0.15">
      <c r="A10" s="120"/>
      <c r="B10" s="121"/>
      <c r="C10" s="122"/>
      <c r="D10" s="123">
        <v>4562</v>
      </c>
      <c r="E10" s="124"/>
      <c r="F10" s="125">
        <v>55133</v>
      </c>
      <c r="G10" s="126"/>
      <c r="H10" s="127"/>
    </row>
    <row r="11" spans="1:8" x14ac:dyDescent="0.15">
      <c r="A11" s="108" t="s">
        <v>510</v>
      </c>
      <c r="B11" s="113"/>
      <c r="C11" s="114"/>
      <c r="D11" s="115">
        <v>46246</v>
      </c>
      <c r="E11" s="116"/>
      <c r="F11" s="117">
        <v>119674</v>
      </c>
      <c r="G11" s="118"/>
      <c r="H11" s="119"/>
    </row>
    <row r="12" spans="1:8" x14ac:dyDescent="0.15">
      <c r="A12" s="120"/>
      <c r="B12" s="121"/>
      <c r="C12" s="128"/>
      <c r="D12" s="123">
        <v>19188</v>
      </c>
      <c r="E12" s="124"/>
      <c r="F12" s="125">
        <v>57803</v>
      </c>
      <c r="G12" s="126"/>
      <c r="H12" s="127"/>
    </row>
    <row r="13" spans="1:8" x14ac:dyDescent="0.15">
      <c r="A13" s="108"/>
      <c r="B13" s="113"/>
      <c r="C13" s="129"/>
      <c r="D13" s="130">
        <v>52488</v>
      </c>
      <c r="E13" s="131"/>
      <c r="F13" s="132">
        <v>93204</v>
      </c>
      <c r="G13" s="133"/>
      <c r="H13" s="119"/>
    </row>
    <row r="14" spans="1:8" x14ac:dyDescent="0.15">
      <c r="A14" s="120"/>
      <c r="B14" s="121"/>
      <c r="C14" s="122"/>
      <c r="D14" s="123">
        <v>24215</v>
      </c>
      <c r="E14" s="124"/>
      <c r="F14" s="125">
        <v>50049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16.440000000000001</v>
      </c>
      <c r="C19" s="134">
        <f>ROUND(VALUE(SUBSTITUTE(実質収支比率等に係る経年分析!G$48,"▲","-")),2)</f>
        <v>14.62</v>
      </c>
      <c r="D19" s="134">
        <f>ROUND(VALUE(SUBSTITUTE(実質収支比率等に係る経年分析!H$48,"▲","-")),2)</f>
        <v>16.79</v>
      </c>
      <c r="E19" s="134">
        <f>ROUND(VALUE(SUBSTITUTE(実質収支比率等に係る経年分析!I$48,"▲","-")),2)</f>
        <v>17.75</v>
      </c>
      <c r="F19" s="134">
        <f>ROUND(VALUE(SUBSTITUTE(実質収支比率等に係る経年分析!J$48,"▲","-")),2)</f>
        <v>18.14</v>
      </c>
    </row>
    <row r="20" spans="1:11" x14ac:dyDescent="0.15">
      <c r="A20" s="134" t="s">
        <v>43</v>
      </c>
      <c r="B20" s="134">
        <f>ROUND(VALUE(SUBSTITUTE(実質収支比率等に係る経年分析!F$47,"▲","-")),2)</f>
        <v>10.41</v>
      </c>
      <c r="C20" s="134">
        <f>ROUND(VALUE(SUBSTITUTE(実質収支比率等に係る経年分析!G$47,"▲","-")),2)</f>
        <v>19.21</v>
      </c>
      <c r="D20" s="134">
        <f>ROUND(VALUE(SUBSTITUTE(実質収支比率等に係る経年分析!H$47,"▲","-")),2)</f>
        <v>31.35</v>
      </c>
      <c r="E20" s="134">
        <f>ROUND(VALUE(SUBSTITUTE(実質収支比率等に係る経年分析!I$47,"▲","-")),2)</f>
        <v>46.55</v>
      </c>
      <c r="F20" s="134">
        <f>ROUND(VALUE(SUBSTITUTE(実質収支比率等に係る経年分析!J$47,"▲","-")),2)</f>
        <v>51.26</v>
      </c>
    </row>
    <row r="21" spans="1:11" x14ac:dyDescent="0.15">
      <c r="A21" s="134" t="s">
        <v>44</v>
      </c>
      <c r="B21" s="134">
        <f>IF(ISNUMBER(VALUE(SUBSTITUTE(実質収支比率等に係る経年分析!F$49,"▲","-"))),ROUND(VALUE(SUBSTITUTE(実質収支比率等に係る経年分析!F$49,"▲","-")),2),NA())</f>
        <v>3.61</v>
      </c>
      <c r="C21" s="134">
        <f>IF(ISNUMBER(VALUE(SUBSTITUTE(実質収支比率等に係る経年分析!G$49,"▲","-"))),ROUND(VALUE(SUBSTITUTE(実質収支比率等に係る経年分析!G$49,"▲","-")),2),NA())</f>
        <v>8.11</v>
      </c>
      <c r="D21" s="134">
        <f>IF(ISNUMBER(VALUE(SUBSTITUTE(実質収支比率等に係る経年分析!H$49,"▲","-"))),ROUND(VALUE(SUBSTITUTE(実質収支比率等に係る経年分析!H$49,"▲","-")),2),NA())</f>
        <v>13.84</v>
      </c>
      <c r="E21" s="134">
        <f>IF(ISNUMBER(VALUE(SUBSTITUTE(実質収支比率等に係る経年分析!I$49,"▲","-"))),ROUND(VALUE(SUBSTITUTE(実質収支比率等に係る経年分析!I$49,"▲","-")),2),NA())</f>
        <v>15.31</v>
      </c>
      <c r="F21" s="134">
        <f>IF(ISNUMBER(VALUE(SUBSTITUTE(実質収支比率等に係る経年分析!J$49,"▲","-"))),ROUND(VALUE(SUBSTITUTE(実質収支比率等に係る経年分析!J$49,"▲","-")),2),NA())</f>
        <v>5.85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学校給食センター事業特別会計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x14ac:dyDescent="0.15">
      <c r="A32" s="135" t="str">
        <f>IF(連結実質赤字比率に係る赤字・黒字の構成分析!C$38="",NA(),連結実質赤字比率に係る赤字・黒字の構成分析!C$38)</f>
        <v>住宅新築資金等貸付事業特別会計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v>
      </c>
    </row>
    <row r="33" spans="1:16" x14ac:dyDescent="0.15">
      <c r="A33" s="135" t="str">
        <f>IF(連結実質赤字比率に係る赤字・黒字の構成分析!C$37="",NA(),連結実質赤字比率に係る赤字・黒字の構成分析!C$37)</f>
        <v>町立緑ヶ丘病院事業特別会計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4.6900000000000004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3.84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16.170000000000002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16.760000000000002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16.71</v>
      </c>
    </row>
    <row r="35" spans="1:16" x14ac:dyDescent="0.15">
      <c r="A35" s="135" t="str">
        <f>IF(連結実質赤字比率に係る赤字・黒字の構成分析!C$35="",NA(),連結実質赤字比率に係る赤字・黒字の構成分析!C$35)</f>
        <v>上水道事業特別会計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17.97</v>
      </c>
    </row>
    <row r="36" spans="1:16" x14ac:dyDescent="0.15">
      <c r="A36" s="135" t="str">
        <f>IF(連結実質赤字比率に係る赤字・黒字の構成分析!C$34="",NA(),連結実質赤字比率に係る赤字・黒字の構成分析!C$34)</f>
        <v>国民健康保険事業勘定特別会計</v>
      </c>
      <c r="B36" s="135">
        <f>IF(ROUND(VALUE(SUBSTITUTE(連結実質赤字比率に係る赤字・黒字の構成分析!F$34,"▲", "-")), 2) &lt; 0, ABS(ROUND(VALUE(SUBSTITUTE(連結実質赤字比率に係る赤字・黒字の構成分析!F$34,"▲", "-")), 2)), NA())</f>
        <v>8.17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5.08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2.86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4.3899999999999997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4.1500000000000004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441</v>
      </c>
      <c r="E42" s="136"/>
      <c r="F42" s="136"/>
      <c r="G42" s="136">
        <f>'実質公債費比率（分子）の構造'!L$52</f>
        <v>434</v>
      </c>
      <c r="H42" s="136"/>
      <c r="I42" s="136"/>
      <c r="J42" s="136">
        <f>'実質公債費比率（分子）の構造'!M$52</f>
        <v>387</v>
      </c>
      <c r="K42" s="136"/>
      <c r="L42" s="136"/>
      <c r="M42" s="136">
        <f>'実質公債費比率（分子）の構造'!N$52</f>
        <v>381</v>
      </c>
      <c r="N42" s="136"/>
      <c r="O42" s="136"/>
      <c r="P42" s="136">
        <f>'実質公債費比率（分子）の構造'!O$52</f>
        <v>395</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35</v>
      </c>
      <c r="C45" s="136"/>
      <c r="D45" s="136"/>
      <c r="E45" s="136">
        <f>'実質公債費比率（分子）の構造'!L$49</f>
        <v>38</v>
      </c>
      <c r="F45" s="136"/>
      <c r="G45" s="136"/>
      <c r="H45" s="136">
        <f>'実質公債費比率（分子）の構造'!M$49</f>
        <v>51</v>
      </c>
      <c r="I45" s="136"/>
      <c r="J45" s="136"/>
      <c r="K45" s="136">
        <f>'実質公債費比率（分子）の構造'!N$49</f>
        <v>69</v>
      </c>
      <c r="L45" s="136"/>
      <c r="M45" s="136"/>
      <c r="N45" s="136">
        <f>'実質公債費比率（分子）の構造'!O$49</f>
        <v>68</v>
      </c>
      <c r="O45" s="136"/>
      <c r="P45" s="136"/>
    </row>
    <row r="46" spans="1:16" x14ac:dyDescent="0.15">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f>'実質公債費比率（分子）の構造'!N$48</f>
        <v>1</v>
      </c>
      <c r="L46" s="136"/>
      <c r="M46" s="136"/>
      <c r="N46" s="136">
        <f>'実質公債費比率（分子）の構造'!O$48</f>
        <v>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635</v>
      </c>
      <c r="C49" s="136"/>
      <c r="D49" s="136"/>
      <c r="E49" s="136">
        <f>'実質公債費比率（分子）の構造'!L$45</f>
        <v>627</v>
      </c>
      <c r="F49" s="136"/>
      <c r="G49" s="136"/>
      <c r="H49" s="136">
        <f>'実質公債費比率（分子）の構造'!M$45</f>
        <v>563</v>
      </c>
      <c r="I49" s="136"/>
      <c r="J49" s="136"/>
      <c r="K49" s="136">
        <f>'実質公債費比率（分子）の構造'!N$45</f>
        <v>483</v>
      </c>
      <c r="L49" s="136"/>
      <c r="M49" s="136"/>
      <c r="N49" s="136">
        <f>'実質公債費比率（分子）の構造'!O$45</f>
        <v>476</v>
      </c>
      <c r="O49" s="136"/>
      <c r="P49" s="136"/>
    </row>
    <row r="50" spans="1:16" x14ac:dyDescent="0.15">
      <c r="A50" s="136" t="s">
        <v>59</v>
      </c>
      <c r="B50" s="136" t="e">
        <f>NA()</f>
        <v>#N/A</v>
      </c>
      <c r="C50" s="136">
        <f>IF(ISNUMBER('実質公債費比率（分子）の構造'!K$53),'実質公債費比率（分子）の構造'!K$53,NA())</f>
        <v>230</v>
      </c>
      <c r="D50" s="136" t="e">
        <f>NA()</f>
        <v>#N/A</v>
      </c>
      <c r="E50" s="136" t="e">
        <f>NA()</f>
        <v>#N/A</v>
      </c>
      <c r="F50" s="136">
        <f>IF(ISNUMBER('実質公債費比率（分子）の構造'!L$53),'実質公債費比率（分子）の構造'!L$53,NA())</f>
        <v>232</v>
      </c>
      <c r="G50" s="136" t="e">
        <f>NA()</f>
        <v>#N/A</v>
      </c>
      <c r="H50" s="136" t="e">
        <f>NA()</f>
        <v>#N/A</v>
      </c>
      <c r="I50" s="136">
        <f>IF(ISNUMBER('実質公債費比率（分子）の構造'!M$53),'実質公債費比率（分子）の構造'!M$53,NA())</f>
        <v>228</v>
      </c>
      <c r="J50" s="136" t="e">
        <f>NA()</f>
        <v>#N/A</v>
      </c>
      <c r="K50" s="136" t="e">
        <f>NA()</f>
        <v>#N/A</v>
      </c>
      <c r="L50" s="136">
        <f>IF(ISNUMBER('実質公債費比率（分子）の構造'!N$53),'実質公債費比率（分子）の構造'!N$53,NA())</f>
        <v>172</v>
      </c>
      <c r="M50" s="136" t="e">
        <f>NA()</f>
        <v>#N/A</v>
      </c>
      <c r="N50" s="136" t="e">
        <f>NA()</f>
        <v>#N/A</v>
      </c>
      <c r="O50" s="136">
        <f>IF(ISNUMBER('実質公債費比率（分子）の構造'!O$53),'実質公債費比率（分子）の構造'!O$53,NA())</f>
        <v>151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3979</v>
      </c>
      <c r="E56" s="135"/>
      <c r="F56" s="135"/>
      <c r="G56" s="135">
        <f>'将来負担比率（分子）の構造'!J$51</f>
        <v>3954</v>
      </c>
      <c r="H56" s="135"/>
      <c r="I56" s="135"/>
      <c r="J56" s="135">
        <f>'将来負担比率（分子）の構造'!K$51</f>
        <v>3886</v>
      </c>
      <c r="K56" s="135"/>
      <c r="L56" s="135"/>
      <c r="M56" s="135">
        <f>'将来負担比率（分子）の構造'!L$51</f>
        <v>3809</v>
      </c>
      <c r="N56" s="135"/>
      <c r="O56" s="135"/>
      <c r="P56" s="135">
        <f>'将来負担比率（分子）の構造'!M$51</f>
        <v>3736</v>
      </c>
    </row>
    <row r="57" spans="1:16" x14ac:dyDescent="0.15">
      <c r="A57" s="135" t="s">
        <v>35</v>
      </c>
      <c r="B57" s="135"/>
      <c r="C57" s="135"/>
      <c r="D57" s="135">
        <f>'将来負担比率（分子）の構造'!I$50</f>
        <v>195</v>
      </c>
      <c r="E57" s="135"/>
      <c r="F57" s="135"/>
      <c r="G57" s="135">
        <f>'将来負担比率（分子）の構造'!J$50</f>
        <v>158</v>
      </c>
      <c r="H57" s="135"/>
      <c r="I57" s="135"/>
      <c r="J57" s="135">
        <f>'将来負担比率（分子）の構造'!K$50</f>
        <v>127</v>
      </c>
      <c r="K57" s="135"/>
      <c r="L57" s="135"/>
      <c r="M57" s="135">
        <f>'将来負担比率（分子）の構造'!L$50</f>
        <v>120</v>
      </c>
      <c r="N57" s="135"/>
      <c r="O57" s="135"/>
      <c r="P57" s="135">
        <f>'将来負担比率（分子）の構造'!M$50</f>
        <v>118</v>
      </c>
    </row>
    <row r="58" spans="1:16" x14ac:dyDescent="0.15">
      <c r="A58" s="135" t="s">
        <v>34</v>
      </c>
      <c r="B58" s="135"/>
      <c r="C58" s="135"/>
      <c r="D58" s="135">
        <f>'将来負担比率（分子）の構造'!I$49</f>
        <v>3017</v>
      </c>
      <c r="E58" s="135"/>
      <c r="F58" s="135"/>
      <c r="G58" s="135">
        <f>'将来負担比率（分子）の構造'!J$49</f>
        <v>3346</v>
      </c>
      <c r="H58" s="135"/>
      <c r="I58" s="135"/>
      <c r="J58" s="135">
        <f>'将来負担比率（分子）の構造'!K$49</f>
        <v>3713</v>
      </c>
      <c r="K58" s="135"/>
      <c r="L58" s="135"/>
      <c r="M58" s="135">
        <f>'将来負担比率（分子）の構造'!L$49</f>
        <v>4194</v>
      </c>
      <c r="N58" s="135"/>
      <c r="O58" s="135"/>
      <c r="P58" s="135">
        <f>'将来負担比率（分子）の構造'!M$49</f>
        <v>4358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1216</v>
      </c>
      <c r="C62" s="135"/>
      <c r="D62" s="135"/>
      <c r="E62" s="135">
        <f>'将来負担比率（分子）の構造'!J$45</f>
        <v>1249</v>
      </c>
      <c r="F62" s="135"/>
      <c r="G62" s="135"/>
      <c r="H62" s="135">
        <f>'将来負担比率（分子）の構造'!K$45</f>
        <v>1214</v>
      </c>
      <c r="I62" s="135"/>
      <c r="J62" s="135"/>
      <c r="K62" s="135">
        <f>'将来負担比率（分子）の構造'!L$45</f>
        <v>1193</v>
      </c>
      <c r="L62" s="135"/>
      <c r="M62" s="135"/>
      <c r="N62" s="135">
        <f>'将来負担比率（分子）の構造'!M$45</f>
        <v>1196</v>
      </c>
      <c r="O62" s="135"/>
      <c r="P62" s="135"/>
    </row>
    <row r="63" spans="1:16" x14ac:dyDescent="0.15">
      <c r="A63" s="135" t="s">
        <v>28</v>
      </c>
      <c r="B63" s="135">
        <f>'将来負担比率（分子）の構造'!I$44</f>
        <v>485</v>
      </c>
      <c r="C63" s="135"/>
      <c r="D63" s="135"/>
      <c r="E63" s="135">
        <f>'将来負担比率（分子）の構造'!J$44</f>
        <v>453</v>
      </c>
      <c r="F63" s="135"/>
      <c r="G63" s="135"/>
      <c r="H63" s="135">
        <f>'将来負担比率（分子）の構造'!K$44</f>
        <v>408</v>
      </c>
      <c r="I63" s="135"/>
      <c r="J63" s="135"/>
      <c r="K63" s="135">
        <f>'将来負担比率（分子）の構造'!L$44</f>
        <v>349</v>
      </c>
      <c r="L63" s="135"/>
      <c r="M63" s="135"/>
      <c r="N63" s="135">
        <f>'将来負担比率（分子）の構造'!M$44</f>
        <v>323</v>
      </c>
      <c r="O63" s="135"/>
      <c r="P63" s="135"/>
    </row>
    <row r="64" spans="1:16" x14ac:dyDescent="0.15">
      <c r="A64" s="135" t="s">
        <v>27</v>
      </c>
      <c r="B64" s="135" t="str">
        <f>'将来負担比率（分子）の構造'!I$43</f>
        <v>-</v>
      </c>
      <c r="C64" s="135"/>
      <c r="D64" s="135"/>
      <c r="E64" s="135" t="str">
        <f>'将来負担比率（分子）の構造'!J$43</f>
        <v>-</v>
      </c>
      <c r="F64" s="135"/>
      <c r="G64" s="135"/>
      <c r="H64" s="135">
        <f>'将来負担比率（分子）の構造'!K$43</f>
        <v>3</v>
      </c>
      <c r="I64" s="135"/>
      <c r="J64" s="135"/>
      <c r="K64" s="135">
        <f>'将来負担比率（分子）の構造'!L$43</f>
        <v>3</v>
      </c>
      <c r="L64" s="135"/>
      <c r="M64" s="135"/>
      <c r="N64" s="135">
        <f>'将来負担比率（分子）の構造'!M$43</f>
        <v>22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5065</v>
      </c>
      <c r="C66" s="135"/>
      <c r="D66" s="135"/>
      <c r="E66" s="135">
        <f>'将来負担比率（分子）の構造'!J$41</f>
        <v>5262</v>
      </c>
      <c r="F66" s="135"/>
      <c r="G66" s="135"/>
      <c r="H66" s="135">
        <f>'将来負担比率（分子）の構造'!K$41</f>
        <v>5028</v>
      </c>
      <c r="I66" s="135"/>
      <c r="J66" s="135"/>
      <c r="K66" s="135">
        <f>'将来負担比率（分子）の構造'!L$41</f>
        <v>4865</v>
      </c>
      <c r="L66" s="135"/>
      <c r="M66" s="135"/>
      <c r="N66" s="135">
        <f>'将来負担比率（分子）の構造'!M$41</f>
        <v>4798</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502232</v>
      </c>
      <c r="S5" s="581"/>
      <c r="T5" s="581"/>
      <c r="U5" s="581"/>
      <c r="V5" s="581"/>
      <c r="W5" s="581"/>
      <c r="X5" s="581"/>
      <c r="Y5" s="582"/>
      <c r="Z5" s="583">
        <v>10.1</v>
      </c>
      <c r="AA5" s="583"/>
      <c r="AB5" s="583"/>
      <c r="AC5" s="583"/>
      <c r="AD5" s="584">
        <v>502232</v>
      </c>
      <c r="AE5" s="584"/>
      <c r="AF5" s="584"/>
      <c r="AG5" s="584"/>
      <c r="AH5" s="584"/>
      <c r="AI5" s="584"/>
      <c r="AJ5" s="584"/>
      <c r="AK5" s="584"/>
      <c r="AL5" s="585">
        <v>20.100000000000001</v>
      </c>
      <c r="AM5" s="586"/>
      <c r="AN5" s="586"/>
      <c r="AO5" s="587"/>
      <c r="AP5" s="577" t="s">
        <v>208</v>
      </c>
      <c r="AQ5" s="578"/>
      <c r="AR5" s="578"/>
      <c r="AS5" s="578"/>
      <c r="AT5" s="578"/>
      <c r="AU5" s="578"/>
      <c r="AV5" s="578"/>
      <c r="AW5" s="578"/>
      <c r="AX5" s="578"/>
      <c r="AY5" s="578"/>
      <c r="AZ5" s="578"/>
      <c r="BA5" s="578"/>
      <c r="BB5" s="578"/>
      <c r="BC5" s="578"/>
      <c r="BD5" s="578"/>
      <c r="BE5" s="578"/>
      <c r="BF5" s="579"/>
      <c r="BG5" s="591">
        <v>502232</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33633</v>
      </c>
      <c r="S6" s="592"/>
      <c r="T6" s="592"/>
      <c r="U6" s="592"/>
      <c r="V6" s="592"/>
      <c r="W6" s="592"/>
      <c r="X6" s="592"/>
      <c r="Y6" s="593"/>
      <c r="Z6" s="594">
        <v>0.7</v>
      </c>
      <c r="AA6" s="594"/>
      <c r="AB6" s="594"/>
      <c r="AC6" s="594"/>
      <c r="AD6" s="595">
        <v>33633</v>
      </c>
      <c r="AE6" s="595"/>
      <c r="AF6" s="595"/>
      <c r="AG6" s="595"/>
      <c r="AH6" s="595"/>
      <c r="AI6" s="595"/>
      <c r="AJ6" s="595"/>
      <c r="AK6" s="595"/>
      <c r="AL6" s="596">
        <v>1.3</v>
      </c>
      <c r="AM6" s="597"/>
      <c r="AN6" s="597"/>
      <c r="AO6" s="598"/>
      <c r="AP6" s="588" t="s">
        <v>214</v>
      </c>
      <c r="AQ6" s="589"/>
      <c r="AR6" s="589"/>
      <c r="AS6" s="589"/>
      <c r="AT6" s="589"/>
      <c r="AU6" s="589"/>
      <c r="AV6" s="589"/>
      <c r="AW6" s="589"/>
      <c r="AX6" s="589"/>
      <c r="AY6" s="589"/>
      <c r="AZ6" s="589"/>
      <c r="BA6" s="589"/>
      <c r="BB6" s="589"/>
      <c r="BC6" s="589"/>
      <c r="BD6" s="589"/>
      <c r="BE6" s="589"/>
      <c r="BF6" s="590"/>
      <c r="BG6" s="591">
        <v>502232</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78758</v>
      </c>
      <c r="CS6" s="592"/>
      <c r="CT6" s="592"/>
      <c r="CU6" s="592"/>
      <c r="CV6" s="592"/>
      <c r="CW6" s="592"/>
      <c r="CX6" s="592"/>
      <c r="CY6" s="593"/>
      <c r="CZ6" s="594">
        <v>1.8</v>
      </c>
      <c r="DA6" s="594"/>
      <c r="DB6" s="594"/>
      <c r="DC6" s="594"/>
      <c r="DD6" s="600" t="s">
        <v>209</v>
      </c>
      <c r="DE6" s="592"/>
      <c r="DF6" s="592"/>
      <c r="DG6" s="592"/>
      <c r="DH6" s="592"/>
      <c r="DI6" s="592"/>
      <c r="DJ6" s="592"/>
      <c r="DK6" s="592"/>
      <c r="DL6" s="592"/>
      <c r="DM6" s="592"/>
      <c r="DN6" s="592"/>
      <c r="DO6" s="592"/>
      <c r="DP6" s="593"/>
      <c r="DQ6" s="600">
        <v>78698</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1469</v>
      </c>
      <c r="S7" s="592"/>
      <c r="T7" s="592"/>
      <c r="U7" s="592"/>
      <c r="V7" s="592"/>
      <c r="W7" s="592"/>
      <c r="X7" s="592"/>
      <c r="Y7" s="593"/>
      <c r="Z7" s="594">
        <v>0</v>
      </c>
      <c r="AA7" s="594"/>
      <c r="AB7" s="594"/>
      <c r="AC7" s="594"/>
      <c r="AD7" s="595">
        <v>1469</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252646</v>
      </c>
      <c r="BH7" s="592"/>
      <c r="BI7" s="592"/>
      <c r="BJ7" s="592"/>
      <c r="BK7" s="592"/>
      <c r="BL7" s="592"/>
      <c r="BM7" s="592"/>
      <c r="BN7" s="593"/>
      <c r="BO7" s="594">
        <v>50.3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612228</v>
      </c>
      <c r="CS7" s="592"/>
      <c r="CT7" s="592"/>
      <c r="CU7" s="592"/>
      <c r="CV7" s="592"/>
      <c r="CW7" s="592"/>
      <c r="CX7" s="592"/>
      <c r="CY7" s="593"/>
      <c r="CZ7" s="594">
        <v>13.7</v>
      </c>
      <c r="DA7" s="594"/>
      <c r="DB7" s="594"/>
      <c r="DC7" s="594"/>
      <c r="DD7" s="600">
        <v>8980</v>
      </c>
      <c r="DE7" s="592"/>
      <c r="DF7" s="592"/>
      <c r="DG7" s="592"/>
      <c r="DH7" s="592"/>
      <c r="DI7" s="592"/>
      <c r="DJ7" s="592"/>
      <c r="DK7" s="592"/>
      <c r="DL7" s="592"/>
      <c r="DM7" s="592"/>
      <c r="DN7" s="592"/>
      <c r="DO7" s="592"/>
      <c r="DP7" s="593"/>
      <c r="DQ7" s="600">
        <v>540446</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2453</v>
      </c>
      <c r="S8" s="592"/>
      <c r="T8" s="592"/>
      <c r="U8" s="592"/>
      <c r="V8" s="592"/>
      <c r="W8" s="592"/>
      <c r="X8" s="592"/>
      <c r="Y8" s="593"/>
      <c r="Z8" s="594">
        <v>0</v>
      </c>
      <c r="AA8" s="594"/>
      <c r="AB8" s="594"/>
      <c r="AC8" s="594"/>
      <c r="AD8" s="595">
        <v>2453</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10408</v>
      </c>
      <c r="BH8" s="592"/>
      <c r="BI8" s="592"/>
      <c r="BJ8" s="592"/>
      <c r="BK8" s="592"/>
      <c r="BL8" s="592"/>
      <c r="BM8" s="592"/>
      <c r="BN8" s="593"/>
      <c r="BO8" s="594">
        <v>2.1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1751951</v>
      </c>
      <c r="CS8" s="592"/>
      <c r="CT8" s="592"/>
      <c r="CU8" s="592"/>
      <c r="CV8" s="592"/>
      <c r="CW8" s="592"/>
      <c r="CX8" s="592"/>
      <c r="CY8" s="593"/>
      <c r="CZ8" s="594">
        <v>39.200000000000003</v>
      </c>
      <c r="DA8" s="594"/>
      <c r="DB8" s="594"/>
      <c r="DC8" s="594"/>
      <c r="DD8" s="600">
        <v>141413</v>
      </c>
      <c r="DE8" s="592"/>
      <c r="DF8" s="592"/>
      <c r="DG8" s="592"/>
      <c r="DH8" s="592"/>
      <c r="DI8" s="592"/>
      <c r="DJ8" s="592"/>
      <c r="DK8" s="592"/>
      <c r="DL8" s="592"/>
      <c r="DM8" s="592"/>
      <c r="DN8" s="592"/>
      <c r="DO8" s="592"/>
      <c r="DP8" s="593"/>
      <c r="DQ8" s="600">
        <v>956512</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3704</v>
      </c>
      <c r="S9" s="592"/>
      <c r="T9" s="592"/>
      <c r="U9" s="592"/>
      <c r="V9" s="592"/>
      <c r="W9" s="592"/>
      <c r="X9" s="592"/>
      <c r="Y9" s="593"/>
      <c r="Z9" s="594">
        <v>0.1</v>
      </c>
      <c r="AA9" s="594"/>
      <c r="AB9" s="594"/>
      <c r="AC9" s="594"/>
      <c r="AD9" s="595">
        <v>3704</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230055</v>
      </c>
      <c r="BH9" s="592"/>
      <c r="BI9" s="592"/>
      <c r="BJ9" s="592"/>
      <c r="BK9" s="592"/>
      <c r="BL9" s="592"/>
      <c r="BM9" s="592"/>
      <c r="BN9" s="593"/>
      <c r="BO9" s="594">
        <v>45.8</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523429</v>
      </c>
      <c r="CS9" s="592"/>
      <c r="CT9" s="592"/>
      <c r="CU9" s="592"/>
      <c r="CV9" s="592"/>
      <c r="CW9" s="592"/>
      <c r="CX9" s="592"/>
      <c r="CY9" s="593"/>
      <c r="CZ9" s="594">
        <v>11.7</v>
      </c>
      <c r="DA9" s="594"/>
      <c r="DB9" s="594"/>
      <c r="DC9" s="594"/>
      <c r="DD9" s="600">
        <v>7936</v>
      </c>
      <c r="DE9" s="592"/>
      <c r="DF9" s="592"/>
      <c r="DG9" s="592"/>
      <c r="DH9" s="592"/>
      <c r="DI9" s="592"/>
      <c r="DJ9" s="592"/>
      <c r="DK9" s="592"/>
      <c r="DL9" s="592"/>
      <c r="DM9" s="592"/>
      <c r="DN9" s="592"/>
      <c r="DO9" s="592"/>
      <c r="DP9" s="593"/>
      <c r="DQ9" s="600">
        <v>449842</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60910</v>
      </c>
      <c r="S10" s="592"/>
      <c r="T10" s="592"/>
      <c r="U10" s="592"/>
      <c r="V10" s="592"/>
      <c r="W10" s="592"/>
      <c r="X10" s="592"/>
      <c r="Y10" s="593"/>
      <c r="Z10" s="594">
        <v>1.2</v>
      </c>
      <c r="AA10" s="594"/>
      <c r="AB10" s="594"/>
      <c r="AC10" s="594"/>
      <c r="AD10" s="595">
        <v>60910</v>
      </c>
      <c r="AE10" s="595"/>
      <c r="AF10" s="595"/>
      <c r="AG10" s="595"/>
      <c r="AH10" s="595"/>
      <c r="AI10" s="595"/>
      <c r="AJ10" s="595"/>
      <c r="AK10" s="595"/>
      <c r="AL10" s="596">
        <v>2.4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7257</v>
      </c>
      <c r="BH10" s="592"/>
      <c r="BI10" s="592"/>
      <c r="BJ10" s="592"/>
      <c r="BK10" s="592"/>
      <c r="BL10" s="592"/>
      <c r="BM10" s="592"/>
      <c r="BN10" s="593"/>
      <c r="BO10" s="594">
        <v>1.4</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24005</v>
      </c>
      <c r="CS10" s="592"/>
      <c r="CT10" s="592"/>
      <c r="CU10" s="592"/>
      <c r="CV10" s="592"/>
      <c r="CW10" s="592"/>
      <c r="CX10" s="592"/>
      <c r="CY10" s="593"/>
      <c r="CZ10" s="594">
        <v>0.5</v>
      </c>
      <c r="DA10" s="594"/>
      <c r="DB10" s="594"/>
      <c r="DC10" s="594"/>
      <c r="DD10" s="600" t="s">
        <v>111</v>
      </c>
      <c r="DE10" s="592"/>
      <c r="DF10" s="592"/>
      <c r="DG10" s="592"/>
      <c r="DH10" s="592"/>
      <c r="DI10" s="592"/>
      <c r="DJ10" s="592"/>
      <c r="DK10" s="592"/>
      <c r="DL10" s="592"/>
      <c r="DM10" s="592"/>
      <c r="DN10" s="592"/>
      <c r="DO10" s="592"/>
      <c r="DP10" s="593"/>
      <c r="DQ10" s="600">
        <v>2616</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4926</v>
      </c>
      <c r="BH11" s="592"/>
      <c r="BI11" s="592"/>
      <c r="BJ11" s="592"/>
      <c r="BK11" s="592"/>
      <c r="BL11" s="592"/>
      <c r="BM11" s="592"/>
      <c r="BN11" s="593"/>
      <c r="BO11" s="594">
        <v>1</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141533</v>
      </c>
      <c r="CS11" s="592"/>
      <c r="CT11" s="592"/>
      <c r="CU11" s="592"/>
      <c r="CV11" s="592"/>
      <c r="CW11" s="592"/>
      <c r="CX11" s="592"/>
      <c r="CY11" s="593"/>
      <c r="CZ11" s="594">
        <v>3.2</v>
      </c>
      <c r="DA11" s="594"/>
      <c r="DB11" s="594"/>
      <c r="DC11" s="594"/>
      <c r="DD11" s="600">
        <v>23502</v>
      </c>
      <c r="DE11" s="592"/>
      <c r="DF11" s="592"/>
      <c r="DG11" s="592"/>
      <c r="DH11" s="592"/>
      <c r="DI11" s="592"/>
      <c r="DJ11" s="592"/>
      <c r="DK11" s="592"/>
      <c r="DL11" s="592"/>
      <c r="DM11" s="592"/>
      <c r="DN11" s="592"/>
      <c r="DO11" s="592"/>
      <c r="DP11" s="593"/>
      <c r="DQ11" s="600">
        <v>93106</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195510</v>
      </c>
      <c r="BH12" s="592"/>
      <c r="BI12" s="592"/>
      <c r="BJ12" s="592"/>
      <c r="BK12" s="592"/>
      <c r="BL12" s="592"/>
      <c r="BM12" s="592"/>
      <c r="BN12" s="593"/>
      <c r="BO12" s="594">
        <v>38.9</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16270</v>
      </c>
      <c r="CS12" s="592"/>
      <c r="CT12" s="592"/>
      <c r="CU12" s="592"/>
      <c r="CV12" s="592"/>
      <c r="CW12" s="592"/>
      <c r="CX12" s="592"/>
      <c r="CY12" s="593"/>
      <c r="CZ12" s="594">
        <v>0.4</v>
      </c>
      <c r="DA12" s="594"/>
      <c r="DB12" s="594"/>
      <c r="DC12" s="594"/>
      <c r="DD12" s="600">
        <v>1338</v>
      </c>
      <c r="DE12" s="592"/>
      <c r="DF12" s="592"/>
      <c r="DG12" s="592"/>
      <c r="DH12" s="592"/>
      <c r="DI12" s="592"/>
      <c r="DJ12" s="592"/>
      <c r="DK12" s="592"/>
      <c r="DL12" s="592"/>
      <c r="DM12" s="592"/>
      <c r="DN12" s="592"/>
      <c r="DO12" s="592"/>
      <c r="DP12" s="593"/>
      <c r="DQ12" s="600">
        <v>15898</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11357</v>
      </c>
      <c r="S13" s="592"/>
      <c r="T13" s="592"/>
      <c r="U13" s="592"/>
      <c r="V13" s="592"/>
      <c r="W13" s="592"/>
      <c r="X13" s="592"/>
      <c r="Y13" s="593"/>
      <c r="Z13" s="594">
        <v>0.2</v>
      </c>
      <c r="AA13" s="594"/>
      <c r="AB13" s="594"/>
      <c r="AC13" s="594"/>
      <c r="AD13" s="595">
        <v>11357</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190774</v>
      </c>
      <c r="BH13" s="592"/>
      <c r="BI13" s="592"/>
      <c r="BJ13" s="592"/>
      <c r="BK13" s="592"/>
      <c r="BL13" s="592"/>
      <c r="BM13" s="592"/>
      <c r="BN13" s="593"/>
      <c r="BO13" s="594">
        <v>38</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340939</v>
      </c>
      <c r="CS13" s="592"/>
      <c r="CT13" s="592"/>
      <c r="CU13" s="592"/>
      <c r="CV13" s="592"/>
      <c r="CW13" s="592"/>
      <c r="CX13" s="592"/>
      <c r="CY13" s="593"/>
      <c r="CZ13" s="594">
        <v>7.6</v>
      </c>
      <c r="DA13" s="594"/>
      <c r="DB13" s="594"/>
      <c r="DC13" s="594"/>
      <c r="DD13" s="600">
        <v>197385</v>
      </c>
      <c r="DE13" s="592"/>
      <c r="DF13" s="592"/>
      <c r="DG13" s="592"/>
      <c r="DH13" s="592"/>
      <c r="DI13" s="592"/>
      <c r="DJ13" s="592"/>
      <c r="DK13" s="592"/>
      <c r="DL13" s="592"/>
      <c r="DM13" s="592"/>
      <c r="DN13" s="592"/>
      <c r="DO13" s="592"/>
      <c r="DP13" s="593"/>
      <c r="DQ13" s="600">
        <v>99019</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22022</v>
      </c>
      <c r="BH14" s="592"/>
      <c r="BI14" s="592"/>
      <c r="BJ14" s="592"/>
      <c r="BK14" s="592"/>
      <c r="BL14" s="592"/>
      <c r="BM14" s="592"/>
      <c r="BN14" s="593"/>
      <c r="BO14" s="594">
        <v>4.4000000000000004</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132286</v>
      </c>
      <c r="CS14" s="592"/>
      <c r="CT14" s="592"/>
      <c r="CU14" s="592"/>
      <c r="CV14" s="592"/>
      <c r="CW14" s="592"/>
      <c r="CX14" s="592"/>
      <c r="CY14" s="593"/>
      <c r="CZ14" s="594">
        <v>3</v>
      </c>
      <c r="DA14" s="594"/>
      <c r="DB14" s="594"/>
      <c r="DC14" s="594"/>
      <c r="DD14" s="600">
        <v>75</v>
      </c>
      <c r="DE14" s="592"/>
      <c r="DF14" s="592"/>
      <c r="DG14" s="592"/>
      <c r="DH14" s="592"/>
      <c r="DI14" s="592"/>
      <c r="DJ14" s="592"/>
      <c r="DK14" s="592"/>
      <c r="DL14" s="592"/>
      <c r="DM14" s="592"/>
      <c r="DN14" s="592"/>
      <c r="DO14" s="592"/>
      <c r="DP14" s="593"/>
      <c r="DQ14" s="600">
        <v>129768</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1551</v>
      </c>
      <c r="S15" s="592"/>
      <c r="T15" s="592"/>
      <c r="U15" s="592"/>
      <c r="V15" s="592"/>
      <c r="W15" s="592"/>
      <c r="X15" s="592"/>
      <c r="Y15" s="593"/>
      <c r="Z15" s="594">
        <v>0</v>
      </c>
      <c r="AA15" s="594"/>
      <c r="AB15" s="594"/>
      <c r="AC15" s="594"/>
      <c r="AD15" s="595">
        <v>1551</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32054</v>
      </c>
      <c r="BH15" s="592"/>
      <c r="BI15" s="592"/>
      <c r="BJ15" s="592"/>
      <c r="BK15" s="592"/>
      <c r="BL15" s="592"/>
      <c r="BM15" s="592"/>
      <c r="BN15" s="593"/>
      <c r="BO15" s="594">
        <v>6.4</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365813</v>
      </c>
      <c r="CS15" s="592"/>
      <c r="CT15" s="592"/>
      <c r="CU15" s="592"/>
      <c r="CV15" s="592"/>
      <c r="CW15" s="592"/>
      <c r="CX15" s="592"/>
      <c r="CY15" s="593"/>
      <c r="CZ15" s="594">
        <v>8.1999999999999993</v>
      </c>
      <c r="DA15" s="594"/>
      <c r="DB15" s="594"/>
      <c r="DC15" s="594"/>
      <c r="DD15" s="600">
        <v>63289</v>
      </c>
      <c r="DE15" s="592"/>
      <c r="DF15" s="592"/>
      <c r="DG15" s="592"/>
      <c r="DH15" s="592"/>
      <c r="DI15" s="592"/>
      <c r="DJ15" s="592"/>
      <c r="DK15" s="592"/>
      <c r="DL15" s="592"/>
      <c r="DM15" s="592"/>
      <c r="DN15" s="592"/>
      <c r="DO15" s="592"/>
      <c r="DP15" s="593"/>
      <c r="DQ15" s="600">
        <v>271931</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2268044</v>
      </c>
      <c r="S16" s="592"/>
      <c r="T16" s="592"/>
      <c r="U16" s="592"/>
      <c r="V16" s="592"/>
      <c r="W16" s="592"/>
      <c r="X16" s="592"/>
      <c r="Y16" s="593"/>
      <c r="Z16" s="594">
        <v>45.8</v>
      </c>
      <c r="AA16" s="594"/>
      <c r="AB16" s="594"/>
      <c r="AC16" s="594"/>
      <c r="AD16" s="595">
        <v>1879583</v>
      </c>
      <c r="AE16" s="595"/>
      <c r="AF16" s="595"/>
      <c r="AG16" s="595"/>
      <c r="AH16" s="595"/>
      <c r="AI16" s="595"/>
      <c r="AJ16" s="595"/>
      <c r="AK16" s="595"/>
      <c r="AL16" s="596">
        <v>75.099999999999994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1879583</v>
      </c>
      <c r="S17" s="592"/>
      <c r="T17" s="592"/>
      <c r="U17" s="592"/>
      <c r="V17" s="592"/>
      <c r="W17" s="592"/>
      <c r="X17" s="592"/>
      <c r="Y17" s="593"/>
      <c r="Z17" s="594">
        <v>37.9</v>
      </c>
      <c r="AA17" s="594"/>
      <c r="AB17" s="594"/>
      <c r="AC17" s="594"/>
      <c r="AD17" s="595">
        <v>1879583</v>
      </c>
      <c r="AE17" s="595"/>
      <c r="AF17" s="595"/>
      <c r="AG17" s="595"/>
      <c r="AH17" s="595"/>
      <c r="AI17" s="595"/>
      <c r="AJ17" s="595"/>
      <c r="AK17" s="595"/>
      <c r="AL17" s="596">
        <v>75.099999999999994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476531</v>
      </c>
      <c r="CS17" s="592"/>
      <c r="CT17" s="592"/>
      <c r="CU17" s="592"/>
      <c r="CV17" s="592"/>
      <c r="CW17" s="592"/>
      <c r="CX17" s="592"/>
      <c r="CY17" s="593"/>
      <c r="CZ17" s="594">
        <v>10.7</v>
      </c>
      <c r="DA17" s="594"/>
      <c r="DB17" s="594"/>
      <c r="DC17" s="594"/>
      <c r="DD17" s="600" t="s">
        <v>111</v>
      </c>
      <c r="DE17" s="592"/>
      <c r="DF17" s="592"/>
      <c r="DG17" s="592"/>
      <c r="DH17" s="592"/>
      <c r="DI17" s="592"/>
      <c r="DJ17" s="592"/>
      <c r="DK17" s="592"/>
      <c r="DL17" s="592"/>
      <c r="DM17" s="592"/>
      <c r="DN17" s="592"/>
      <c r="DO17" s="592"/>
      <c r="DP17" s="593"/>
      <c r="DQ17" s="600">
        <v>436868</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388458</v>
      </c>
      <c r="S18" s="592"/>
      <c r="T18" s="592"/>
      <c r="U18" s="592"/>
      <c r="V18" s="592"/>
      <c r="W18" s="592"/>
      <c r="X18" s="592"/>
      <c r="Y18" s="593"/>
      <c r="Z18" s="594">
        <v>7.8</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2885353</v>
      </c>
      <c r="S20" s="592"/>
      <c r="T20" s="592"/>
      <c r="U20" s="592"/>
      <c r="V20" s="592"/>
      <c r="W20" s="592"/>
      <c r="X20" s="592"/>
      <c r="Y20" s="593"/>
      <c r="Z20" s="594">
        <v>58.2</v>
      </c>
      <c r="AA20" s="594"/>
      <c r="AB20" s="594"/>
      <c r="AC20" s="594"/>
      <c r="AD20" s="595">
        <v>2496892</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4463743</v>
      </c>
      <c r="CS20" s="592"/>
      <c r="CT20" s="592"/>
      <c r="CU20" s="592"/>
      <c r="CV20" s="592"/>
      <c r="CW20" s="592"/>
      <c r="CX20" s="592"/>
      <c r="CY20" s="593"/>
      <c r="CZ20" s="594">
        <v>100</v>
      </c>
      <c r="DA20" s="594"/>
      <c r="DB20" s="594"/>
      <c r="DC20" s="594"/>
      <c r="DD20" s="600">
        <v>443918</v>
      </c>
      <c r="DE20" s="592"/>
      <c r="DF20" s="592"/>
      <c r="DG20" s="592"/>
      <c r="DH20" s="592"/>
      <c r="DI20" s="592"/>
      <c r="DJ20" s="592"/>
      <c r="DK20" s="592"/>
      <c r="DL20" s="592"/>
      <c r="DM20" s="592"/>
      <c r="DN20" s="592"/>
      <c r="DO20" s="592"/>
      <c r="DP20" s="593"/>
      <c r="DQ20" s="600">
        <v>3074704</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1531</v>
      </c>
      <c r="S21" s="592"/>
      <c r="T21" s="592"/>
      <c r="U21" s="592"/>
      <c r="V21" s="592"/>
      <c r="W21" s="592"/>
      <c r="X21" s="592"/>
      <c r="Y21" s="593"/>
      <c r="Z21" s="594">
        <v>0</v>
      </c>
      <c r="AA21" s="594"/>
      <c r="AB21" s="594"/>
      <c r="AC21" s="594"/>
      <c r="AD21" s="595">
        <v>1531</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94530</v>
      </c>
      <c r="S22" s="592"/>
      <c r="T22" s="592"/>
      <c r="U22" s="592"/>
      <c r="V22" s="592"/>
      <c r="W22" s="592"/>
      <c r="X22" s="592"/>
      <c r="Y22" s="593"/>
      <c r="Z22" s="594">
        <v>1.9</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152827</v>
      </c>
      <c r="S23" s="592"/>
      <c r="T23" s="592"/>
      <c r="U23" s="592"/>
      <c r="V23" s="592"/>
      <c r="W23" s="592"/>
      <c r="X23" s="592"/>
      <c r="Y23" s="593"/>
      <c r="Z23" s="594">
        <v>3.1</v>
      </c>
      <c r="AA23" s="594"/>
      <c r="AB23" s="594"/>
      <c r="AC23" s="594"/>
      <c r="AD23" s="595">
        <v>1908</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36007</v>
      </c>
      <c r="S24" s="592"/>
      <c r="T24" s="592"/>
      <c r="U24" s="592"/>
      <c r="V24" s="592"/>
      <c r="W24" s="592"/>
      <c r="X24" s="592"/>
      <c r="Y24" s="593"/>
      <c r="Z24" s="594">
        <v>0.7</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2098831</v>
      </c>
      <c r="CS24" s="581"/>
      <c r="CT24" s="581"/>
      <c r="CU24" s="581"/>
      <c r="CV24" s="581"/>
      <c r="CW24" s="581"/>
      <c r="CX24" s="581"/>
      <c r="CY24" s="582"/>
      <c r="CZ24" s="618">
        <v>47</v>
      </c>
      <c r="DA24" s="619"/>
      <c r="DB24" s="619"/>
      <c r="DC24" s="620"/>
      <c r="DD24" s="617">
        <v>1369784</v>
      </c>
      <c r="DE24" s="581"/>
      <c r="DF24" s="581"/>
      <c r="DG24" s="581"/>
      <c r="DH24" s="581"/>
      <c r="DI24" s="581"/>
      <c r="DJ24" s="581"/>
      <c r="DK24" s="582"/>
      <c r="DL24" s="617">
        <v>1360580</v>
      </c>
      <c r="DM24" s="581"/>
      <c r="DN24" s="581"/>
      <c r="DO24" s="581"/>
      <c r="DP24" s="581"/>
      <c r="DQ24" s="581"/>
      <c r="DR24" s="581"/>
      <c r="DS24" s="581"/>
      <c r="DT24" s="581"/>
      <c r="DU24" s="581"/>
      <c r="DV24" s="582"/>
      <c r="DW24" s="585">
        <v>51.3</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484113</v>
      </c>
      <c r="S25" s="592"/>
      <c r="T25" s="592"/>
      <c r="U25" s="592"/>
      <c r="V25" s="592"/>
      <c r="W25" s="592"/>
      <c r="X25" s="592"/>
      <c r="Y25" s="593"/>
      <c r="Z25" s="594">
        <v>9.8000000000000007</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861287</v>
      </c>
      <c r="CS25" s="623"/>
      <c r="CT25" s="623"/>
      <c r="CU25" s="623"/>
      <c r="CV25" s="623"/>
      <c r="CW25" s="623"/>
      <c r="CX25" s="623"/>
      <c r="CY25" s="624"/>
      <c r="CZ25" s="625">
        <v>19.3</v>
      </c>
      <c r="DA25" s="626"/>
      <c r="DB25" s="626"/>
      <c r="DC25" s="627"/>
      <c r="DD25" s="600">
        <v>708994</v>
      </c>
      <c r="DE25" s="623"/>
      <c r="DF25" s="623"/>
      <c r="DG25" s="623"/>
      <c r="DH25" s="623"/>
      <c r="DI25" s="623"/>
      <c r="DJ25" s="623"/>
      <c r="DK25" s="624"/>
      <c r="DL25" s="600">
        <v>699790</v>
      </c>
      <c r="DM25" s="623"/>
      <c r="DN25" s="623"/>
      <c r="DO25" s="623"/>
      <c r="DP25" s="623"/>
      <c r="DQ25" s="623"/>
      <c r="DR25" s="623"/>
      <c r="DS25" s="623"/>
      <c r="DT25" s="623"/>
      <c r="DU25" s="623"/>
      <c r="DV25" s="624"/>
      <c r="DW25" s="596">
        <v>26.4</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523572</v>
      </c>
      <c r="CS26" s="592"/>
      <c r="CT26" s="592"/>
      <c r="CU26" s="592"/>
      <c r="CV26" s="592"/>
      <c r="CW26" s="592"/>
      <c r="CX26" s="592"/>
      <c r="CY26" s="593"/>
      <c r="CZ26" s="625">
        <v>11.7</v>
      </c>
      <c r="DA26" s="626"/>
      <c r="DB26" s="626"/>
      <c r="DC26" s="627"/>
      <c r="DD26" s="600">
        <v>393450</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347028</v>
      </c>
      <c r="S27" s="592"/>
      <c r="T27" s="592"/>
      <c r="U27" s="592"/>
      <c r="V27" s="592"/>
      <c r="W27" s="592"/>
      <c r="X27" s="592"/>
      <c r="Y27" s="593"/>
      <c r="Z27" s="594">
        <v>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502232</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761013</v>
      </c>
      <c r="CS27" s="623"/>
      <c r="CT27" s="623"/>
      <c r="CU27" s="623"/>
      <c r="CV27" s="623"/>
      <c r="CW27" s="623"/>
      <c r="CX27" s="623"/>
      <c r="CY27" s="624"/>
      <c r="CZ27" s="625">
        <v>17</v>
      </c>
      <c r="DA27" s="626"/>
      <c r="DB27" s="626"/>
      <c r="DC27" s="627"/>
      <c r="DD27" s="600">
        <v>223922</v>
      </c>
      <c r="DE27" s="623"/>
      <c r="DF27" s="623"/>
      <c r="DG27" s="623"/>
      <c r="DH27" s="623"/>
      <c r="DI27" s="623"/>
      <c r="DJ27" s="623"/>
      <c r="DK27" s="624"/>
      <c r="DL27" s="600">
        <v>223922</v>
      </c>
      <c r="DM27" s="623"/>
      <c r="DN27" s="623"/>
      <c r="DO27" s="623"/>
      <c r="DP27" s="623"/>
      <c r="DQ27" s="623"/>
      <c r="DR27" s="623"/>
      <c r="DS27" s="623"/>
      <c r="DT27" s="623"/>
      <c r="DU27" s="623"/>
      <c r="DV27" s="624"/>
      <c r="DW27" s="596">
        <v>8.4</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56405</v>
      </c>
      <c r="S28" s="592"/>
      <c r="T28" s="592"/>
      <c r="U28" s="592"/>
      <c r="V28" s="592"/>
      <c r="W28" s="592"/>
      <c r="X28" s="592"/>
      <c r="Y28" s="593"/>
      <c r="Z28" s="594">
        <v>1.1000000000000001</v>
      </c>
      <c r="AA28" s="594"/>
      <c r="AB28" s="594"/>
      <c r="AC28" s="594"/>
      <c r="AD28" s="595">
        <v>3226</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476531</v>
      </c>
      <c r="CS28" s="592"/>
      <c r="CT28" s="592"/>
      <c r="CU28" s="592"/>
      <c r="CV28" s="592"/>
      <c r="CW28" s="592"/>
      <c r="CX28" s="592"/>
      <c r="CY28" s="593"/>
      <c r="CZ28" s="625">
        <v>10.7</v>
      </c>
      <c r="DA28" s="626"/>
      <c r="DB28" s="626"/>
      <c r="DC28" s="627"/>
      <c r="DD28" s="600">
        <v>436868</v>
      </c>
      <c r="DE28" s="592"/>
      <c r="DF28" s="592"/>
      <c r="DG28" s="592"/>
      <c r="DH28" s="592"/>
      <c r="DI28" s="592"/>
      <c r="DJ28" s="592"/>
      <c r="DK28" s="593"/>
      <c r="DL28" s="600">
        <v>436868</v>
      </c>
      <c r="DM28" s="592"/>
      <c r="DN28" s="592"/>
      <c r="DO28" s="592"/>
      <c r="DP28" s="592"/>
      <c r="DQ28" s="592"/>
      <c r="DR28" s="592"/>
      <c r="DS28" s="592"/>
      <c r="DT28" s="592"/>
      <c r="DU28" s="592"/>
      <c r="DV28" s="593"/>
      <c r="DW28" s="596">
        <v>16.5</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820</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475669</v>
      </c>
      <c r="CS29" s="623"/>
      <c r="CT29" s="623"/>
      <c r="CU29" s="623"/>
      <c r="CV29" s="623"/>
      <c r="CW29" s="623"/>
      <c r="CX29" s="623"/>
      <c r="CY29" s="624"/>
      <c r="CZ29" s="625">
        <v>10.7</v>
      </c>
      <c r="DA29" s="626"/>
      <c r="DB29" s="626"/>
      <c r="DC29" s="627"/>
      <c r="DD29" s="600">
        <v>436006</v>
      </c>
      <c r="DE29" s="623"/>
      <c r="DF29" s="623"/>
      <c r="DG29" s="623"/>
      <c r="DH29" s="623"/>
      <c r="DI29" s="623"/>
      <c r="DJ29" s="623"/>
      <c r="DK29" s="624"/>
      <c r="DL29" s="600">
        <v>436006</v>
      </c>
      <c r="DM29" s="623"/>
      <c r="DN29" s="623"/>
      <c r="DO29" s="623"/>
      <c r="DP29" s="623"/>
      <c r="DQ29" s="623"/>
      <c r="DR29" s="623"/>
      <c r="DS29" s="623"/>
      <c r="DT29" s="623"/>
      <c r="DU29" s="623"/>
      <c r="DV29" s="624"/>
      <c r="DW29" s="596">
        <v>16.399999999999999</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11817</v>
      </c>
      <c r="S30" s="592"/>
      <c r="T30" s="592"/>
      <c r="U30" s="592"/>
      <c r="V30" s="592"/>
      <c r="W30" s="592"/>
      <c r="X30" s="592"/>
      <c r="Y30" s="593"/>
      <c r="Z30" s="594">
        <v>0.2</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96.9</v>
      </c>
      <c r="BH30" s="650"/>
      <c r="BI30" s="650"/>
      <c r="BJ30" s="650"/>
      <c r="BK30" s="650"/>
      <c r="BL30" s="650"/>
      <c r="BM30" s="586">
        <v>77.3</v>
      </c>
      <c r="BN30" s="650"/>
      <c r="BO30" s="650"/>
      <c r="BP30" s="650"/>
      <c r="BQ30" s="651"/>
      <c r="BR30" s="649">
        <v>96.4</v>
      </c>
      <c r="BS30" s="650"/>
      <c r="BT30" s="650"/>
      <c r="BU30" s="650"/>
      <c r="BV30" s="650"/>
      <c r="BW30" s="650"/>
      <c r="BX30" s="586">
        <v>76.599999999999994</v>
      </c>
      <c r="BY30" s="650"/>
      <c r="BZ30" s="650"/>
      <c r="CA30" s="650"/>
      <c r="CB30" s="651"/>
      <c r="CD30" s="654"/>
      <c r="CE30" s="655"/>
      <c r="CF30" s="605" t="s">
        <v>291</v>
      </c>
      <c r="CG30" s="606"/>
      <c r="CH30" s="606"/>
      <c r="CI30" s="606"/>
      <c r="CJ30" s="606"/>
      <c r="CK30" s="606"/>
      <c r="CL30" s="606"/>
      <c r="CM30" s="606"/>
      <c r="CN30" s="606"/>
      <c r="CO30" s="606"/>
      <c r="CP30" s="606"/>
      <c r="CQ30" s="607"/>
      <c r="CR30" s="591">
        <v>398890</v>
      </c>
      <c r="CS30" s="592"/>
      <c r="CT30" s="592"/>
      <c r="CU30" s="592"/>
      <c r="CV30" s="592"/>
      <c r="CW30" s="592"/>
      <c r="CX30" s="592"/>
      <c r="CY30" s="593"/>
      <c r="CZ30" s="625">
        <v>8.9</v>
      </c>
      <c r="DA30" s="626"/>
      <c r="DB30" s="626"/>
      <c r="DC30" s="627"/>
      <c r="DD30" s="600">
        <v>360000</v>
      </c>
      <c r="DE30" s="592"/>
      <c r="DF30" s="592"/>
      <c r="DG30" s="592"/>
      <c r="DH30" s="592"/>
      <c r="DI30" s="592"/>
      <c r="DJ30" s="592"/>
      <c r="DK30" s="593"/>
      <c r="DL30" s="600">
        <v>360000</v>
      </c>
      <c r="DM30" s="592"/>
      <c r="DN30" s="592"/>
      <c r="DO30" s="592"/>
      <c r="DP30" s="592"/>
      <c r="DQ30" s="592"/>
      <c r="DR30" s="592"/>
      <c r="DS30" s="592"/>
      <c r="DT30" s="592"/>
      <c r="DU30" s="592"/>
      <c r="DV30" s="593"/>
      <c r="DW30" s="596">
        <v>13.6</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473588</v>
      </c>
      <c r="S31" s="592"/>
      <c r="T31" s="592"/>
      <c r="U31" s="592"/>
      <c r="V31" s="592"/>
      <c r="W31" s="592"/>
      <c r="X31" s="592"/>
      <c r="Y31" s="593"/>
      <c r="Z31" s="594">
        <v>9.6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97.3</v>
      </c>
      <c r="BH31" s="623"/>
      <c r="BI31" s="623"/>
      <c r="BJ31" s="623"/>
      <c r="BK31" s="623"/>
      <c r="BL31" s="623"/>
      <c r="BM31" s="597">
        <v>83.4</v>
      </c>
      <c r="BN31" s="647"/>
      <c r="BO31" s="647"/>
      <c r="BP31" s="647"/>
      <c r="BQ31" s="648"/>
      <c r="BR31" s="646">
        <v>97.1</v>
      </c>
      <c r="BS31" s="623"/>
      <c r="BT31" s="623"/>
      <c r="BU31" s="623"/>
      <c r="BV31" s="623"/>
      <c r="BW31" s="623"/>
      <c r="BX31" s="597">
        <v>82.8</v>
      </c>
      <c r="BY31" s="647"/>
      <c r="BZ31" s="647"/>
      <c r="CA31" s="647"/>
      <c r="CB31" s="648"/>
      <c r="CD31" s="654"/>
      <c r="CE31" s="655"/>
      <c r="CF31" s="605" t="s">
        <v>295</v>
      </c>
      <c r="CG31" s="606"/>
      <c r="CH31" s="606"/>
      <c r="CI31" s="606"/>
      <c r="CJ31" s="606"/>
      <c r="CK31" s="606"/>
      <c r="CL31" s="606"/>
      <c r="CM31" s="606"/>
      <c r="CN31" s="606"/>
      <c r="CO31" s="606"/>
      <c r="CP31" s="606"/>
      <c r="CQ31" s="607"/>
      <c r="CR31" s="591">
        <v>76779</v>
      </c>
      <c r="CS31" s="623"/>
      <c r="CT31" s="623"/>
      <c r="CU31" s="623"/>
      <c r="CV31" s="623"/>
      <c r="CW31" s="623"/>
      <c r="CX31" s="623"/>
      <c r="CY31" s="624"/>
      <c r="CZ31" s="625">
        <v>1.7</v>
      </c>
      <c r="DA31" s="626"/>
      <c r="DB31" s="626"/>
      <c r="DC31" s="627"/>
      <c r="DD31" s="600">
        <v>76006</v>
      </c>
      <c r="DE31" s="623"/>
      <c r="DF31" s="623"/>
      <c r="DG31" s="623"/>
      <c r="DH31" s="623"/>
      <c r="DI31" s="623"/>
      <c r="DJ31" s="623"/>
      <c r="DK31" s="624"/>
      <c r="DL31" s="600">
        <v>76006</v>
      </c>
      <c r="DM31" s="623"/>
      <c r="DN31" s="623"/>
      <c r="DO31" s="623"/>
      <c r="DP31" s="623"/>
      <c r="DQ31" s="623"/>
      <c r="DR31" s="623"/>
      <c r="DS31" s="623"/>
      <c r="DT31" s="623"/>
      <c r="DU31" s="623"/>
      <c r="DV31" s="624"/>
      <c r="DW31" s="596">
        <v>2.9</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77848</v>
      </c>
      <c r="S32" s="592"/>
      <c r="T32" s="592"/>
      <c r="U32" s="592"/>
      <c r="V32" s="592"/>
      <c r="W32" s="592"/>
      <c r="X32" s="592"/>
      <c r="Y32" s="593"/>
      <c r="Z32" s="594">
        <v>1.6</v>
      </c>
      <c r="AA32" s="594"/>
      <c r="AB32" s="594"/>
      <c r="AC32" s="594"/>
      <c r="AD32" s="595">
        <v>45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96.5</v>
      </c>
      <c r="BH32" s="659"/>
      <c r="BI32" s="659"/>
      <c r="BJ32" s="659"/>
      <c r="BK32" s="659"/>
      <c r="BL32" s="659"/>
      <c r="BM32" s="660">
        <v>68.400000000000006</v>
      </c>
      <c r="BN32" s="659"/>
      <c r="BO32" s="659"/>
      <c r="BP32" s="659"/>
      <c r="BQ32" s="661"/>
      <c r="BR32" s="658">
        <v>95.6</v>
      </c>
      <c r="BS32" s="659"/>
      <c r="BT32" s="659"/>
      <c r="BU32" s="659"/>
      <c r="BV32" s="659"/>
      <c r="BW32" s="659"/>
      <c r="BX32" s="660">
        <v>67.5</v>
      </c>
      <c r="BY32" s="659"/>
      <c r="BZ32" s="659"/>
      <c r="CA32" s="659"/>
      <c r="CB32" s="661"/>
      <c r="CD32" s="656"/>
      <c r="CE32" s="657"/>
      <c r="CF32" s="605" t="s">
        <v>298</v>
      </c>
      <c r="CG32" s="606"/>
      <c r="CH32" s="606"/>
      <c r="CI32" s="606"/>
      <c r="CJ32" s="606"/>
      <c r="CK32" s="606"/>
      <c r="CL32" s="606"/>
      <c r="CM32" s="606"/>
      <c r="CN32" s="606"/>
      <c r="CO32" s="606"/>
      <c r="CP32" s="606"/>
      <c r="CQ32" s="607"/>
      <c r="CR32" s="591">
        <v>862</v>
      </c>
      <c r="CS32" s="592"/>
      <c r="CT32" s="592"/>
      <c r="CU32" s="592"/>
      <c r="CV32" s="592"/>
      <c r="CW32" s="592"/>
      <c r="CX32" s="592"/>
      <c r="CY32" s="593"/>
      <c r="CZ32" s="625">
        <v>0</v>
      </c>
      <c r="DA32" s="626"/>
      <c r="DB32" s="626"/>
      <c r="DC32" s="627"/>
      <c r="DD32" s="600">
        <v>862</v>
      </c>
      <c r="DE32" s="592"/>
      <c r="DF32" s="592"/>
      <c r="DG32" s="592"/>
      <c r="DH32" s="592"/>
      <c r="DI32" s="592"/>
      <c r="DJ32" s="592"/>
      <c r="DK32" s="593"/>
      <c r="DL32" s="600">
        <v>862</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332181</v>
      </c>
      <c r="S33" s="592"/>
      <c r="T33" s="592"/>
      <c r="U33" s="592"/>
      <c r="V33" s="592"/>
      <c r="W33" s="592"/>
      <c r="X33" s="592"/>
      <c r="Y33" s="593"/>
      <c r="Z33" s="594">
        <v>6.7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1920994</v>
      </c>
      <c r="CS33" s="623"/>
      <c r="CT33" s="623"/>
      <c r="CU33" s="623"/>
      <c r="CV33" s="623"/>
      <c r="CW33" s="623"/>
      <c r="CX33" s="623"/>
      <c r="CY33" s="624"/>
      <c r="CZ33" s="625">
        <v>43</v>
      </c>
      <c r="DA33" s="626"/>
      <c r="DB33" s="626"/>
      <c r="DC33" s="627"/>
      <c r="DD33" s="600">
        <v>1519632</v>
      </c>
      <c r="DE33" s="623"/>
      <c r="DF33" s="623"/>
      <c r="DG33" s="623"/>
      <c r="DH33" s="623"/>
      <c r="DI33" s="623"/>
      <c r="DJ33" s="623"/>
      <c r="DK33" s="624"/>
      <c r="DL33" s="600">
        <v>1143867</v>
      </c>
      <c r="DM33" s="623"/>
      <c r="DN33" s="623"/>
      <c r="DO33" s="623"/>
      <c r="DP33" s="623"/>
      <c r="DQ33" s="623"/>
      <c r="DR33" s="623"/>
      <c r="DS33" s="623"/>
      <c r="DT33" s="623"/>
      <c r="DU33" s="623"/>
      <c r="DV33" s="624"/>
      <c r="DW33" s="596">
        <v>43.1</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571249</v>
      </c>
      <c r="CS34" s="592"/>
      <c r="CT34" s="592"/>
      <c r="CU34" s="592"/>
      <c r="CV34" s="592"/>
      <c r="CW34" s="592"/>
      <c r="CX34" s="592"/>
      <c r="CY34" s="593"/>
      <c r="CZ34" s="625">
        <v>12.8</v>
      </c>
      <c r="DA34" s="626"/>
      <c r="DB34" s="626"/>
      <c r="DC34" s="627"/>
      <c r="DD34" s="600">
        <v>380024</v>
      </c>
      <c r="DE34" s="592"/>
      <c r="DF34" s="592"/>
      <c r="DG34" s="592"/>
      <c r="DH34" s="592"/>
      <c r="DI34" s="592"/>
      <c r="DJ34" s="592"/>
      <c r="DK34" s="593"/>
      <c r="DL34" s="600">
        <v>271578</v>
      </c>
      <c r="DM34" s="592"/>
      <c r="DN34" s="592"/>
      <c r="DO34" s="592"/>
      <c r="DP34" s="592"/>
      <c r="DQ34" s="592"/>
      <c r="DR34" s="592"/>
      <c r="DS34" s="592"/>
      <c r="DT34" s="592"/>
      <c r="DU34" s="592"/>
      <c r="DV34" s="593"/>
      <c r="DW34" s="596">
        <v>10.199999999999999</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148081</v>
      </c>
      <c r="S35" s="592"/>
      <c r="T35" s="592"/>
      <c r="U35" s="592"/>
      <c r="V35" s="592"/>
      <c r="W35" s="592"/>
      <c r="X35" s="592"/>
      <c r="Y35" s="593"/>
      <c r="Z35" s="594">
        <v>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612662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-110117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79028</v>
      </c>
      <c r="CS35" s="623"/>
      <c r="CT35" s="623"/>
      <c r="CU35" s="623"/>
      <c r="CV35" s="623"/>
      <c r="CW35" s="623"/>
      <c r="CX35" s="623"/>
      <c r="CY35" s="624"/>
      <c r="CZ35" s="625">
        <v>1.8</v>
      </c>
      <c r="DA35" s="626"/>
      <c r="DB35" s="626"/>
      <c r="DC35" s="627"/>
      <c r="DD35" s="600">
        <v>35269</v>
      </c>
      <c r="DE35" s="623"/>
      <c r="DF35" s="623"/>
      <c r="DG35" s="623"/>
      <c r="DH35" s="623"/>
      <c r="DI35" s="623"/>
      <c r="DJ35" s="623"/>
      <c r="DK35" s="624"/>
      <c r="DL35" s="600">
        <v>35269</v>
      </c>
      <c r="DM35" s="623"/>
      <c r="DN35" s="623"/>
      <c r="DO35" s="623"/>
      <c r="DP35" s="623"/>
      <c r="DQ35" s="623"/>
      <c r="DR35" s="623"/>
      <c r="DS35" s="623"/>
      <c r="DT35" s="623"/>
      <c r="DU35" s="623"/>
      <c r="DV35" s="624"/>
      <c r="DW35" s="596">
        <v>1.3</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4954048</v>
      </c>
      <c r="S36" s="664"/>
      <c r="T36" s="664"/>
      <c r="U36" s="664"/>
      <c r="V36" s="664"/>
      <c r="W36" s="664"/>
      <c r="X36" s="664"/>
      <c r="Y36" s="665"/>
      <c r="Z36" s="666">
        <v>100</v>
      </c>
      <c r="AA36" s="666"/>
      <c r="AB36" s="666"/>
      <c r="AC36" s="666"/>
      <c r="AD36" s="667">
        <v>2503602</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137360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-133783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621264</v>
      </c>
      <c r="CS36" s="592"/>
      <c r="CT36" s="592"/>
      <c r="CU36" s="592"/>
      <c r="CV36" s="592"/>
      <c r="CW36" s="592"/>
      <c r="CX36" s="592"/>
      <c r="CY36" s="593"/>
      <c r="CZ36" s="625">
        <v>13.9</v>
      </c>
      <c r="DA36" s="626"/>
      <c r="DB36" s="626"/>
      <c r="DC36" s="627"/>
      <c r="DD36" s="600">
        <v>605007</v>
      </c>
      <c r="DE36" s="592"/>
      <c r="DF36" s="592"/>
      <c r="DG36" s="592"/>
      <c r="DH36" s="592"/>
      <c r="DI36" s="592"/>
      <c r="DJ36" s="592"/>
      <c r="DK36" s="593"/>
      <c r="DL36" s="600">
        <v>506098</v>
      </c>
      <c r="DM36" s="592"/>
      <c r="DN36" s="592"/>
      <c r="DO36" s="592"/>
      <c r="DP36" s="592"/>
      <c r="DQ36" s="592"/>
      <c r="DR36" s="592"/>
      <c r="DS36" s="592"/>
      <c r="DT36" s="592"/>
      <c r="DU36" s="592"/>
      <c r="DV36" s="593"/>
      <c r="DW36" s="596">
        <v>19.100000000000001</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37583</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1509</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297224</v>
      </c>
      <c r="CS37" s="623"/>
      <c r="CT37" s="623"/>
      <c r="CU37" s="623"/>
      <c r="CV37" s="623"/>
      <c r="CW37" s="623"/>
      <c r="CX37" s="623"/>
      <c r="CY37" s="624"/>
      <c r="CZ37" s="625">
        <v>6.7</v>
      </c>
      <c r="DA37" s="626"/>
      <c r="DB37" s="626"/>
      <c r="DC37" s="627"/>
      <c r="DD37" s="600">
        <v>297224</v>
      </c>
      <c r="DE37" s="623"/>
      <c r="DF37" s="623"/>
      <c r="DG37" s="623"/>
      <c r="DH37" s="623"/>
      <c r="DI37" s="623"/>
      <c r="DJ37" s="623"/>
      <c r="DK37" s="624"/>
      <c r="DL37" s="600">
        <v>280464</v>
      </c>
      <c r="DM37" s="623"/>
      <c r="DN37" s="623"/>
      <c r="DO37" s="623"/>
      <c r="DP37" s="623"/>
      <c r="DQ37" s="623"/>
      <c r="DR37" s="623"/>
      <c r="DS37" s="623"/>
      <c r="DT37" s="623"/>
      <c r="DU37" s="623"/>
      <c r="DV37" s="624"/>
      <c r="DW37" s="596">
        <v>10.6</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2505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437719</v>
      </c>
      <c r="CS38" s="592"/>
      <c r="CT38" s="592"/>
      <c r="CU38" s="592"/>
      <c r="CV38" s="592"/>
      <c r="CW38" s="592"/>
      <c r="CX38" s="592"/>
      <c r="CY38" s="593"/>
      <c r="CZ38" s="625">
        <v>9.8000000000000007</v>
      </c>
      <c r="DA38" s="626"/>
      <c r="DB38" s="626"/>
      <c r="DC38" s="627"/>
      <c r="DD38" s="600">
        <v>368796</v>
      </c>
      <c r="DE38" s="592"/>
      <c r="DF38" s="592"/>
      <c r="DG38" s="592"/>
      <c r="DH38" s="592"/>
      <c r="DI38" s="592"/>
      <c r="DJ38" s="592"/>
      <c r="DK38" s="593"/>
      <c r="DL38" s="600">
        <v>330922</v>
      </c>
      <c r="DM38" s="592"/>
      <c r="DN38" s="592"/>
      <c r="DO38" s="592"/>
      <c r="DP38" s="592"/>
      <c r="DQ38" s="592"/>
      <c r="DR38" s="592"/>
      <c r="DS38" s="592"/>
      <c r="DT38" s="592"/>
      <c r="DU38" s="592"/>
      <c r="DV38" s="593"/>
      <c r="DW38" s="596">
        <v>12.5</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66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175934</v>
      </c>
      <c r="CS39" s="623"/>
      <c r="CT39" s="623"/>
      <c r="CU39" s="623"/>
      <c r="CV39" s="623"/>
      <c r="CW39" s="623"/>
      <c r="CX39" s="623"/>
      <c r="CY39" s="624"/>
      <c r="CZ39" s="625">
        <v>3.9</v>
      </c>
      <c r="DA39" s="626"/>
      <c r="DB39" s="626"/>
      <c r="DC39" s="627"/>
      <c r="DD39" s="600">
        <v>130536</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102345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145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35800</v>
      </c>
      <c r="CS40" s="592"/>
      <c r="CT40" s="592"/>
      <c r="CU40" s="592"/>
      <c r="CV40" s="592"/>
      <c r="CW40" s="592"/>
      <c r="CX40" s="592"/>
      <c r="CY40" s="593"/>
      <c r="CZ40" s="625">
        <v>0.8</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335374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289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443918</v>
      </c>
      <c r="CS42" s="592"/>
      <c r="CT42" s="592"/>
      <c r="CU42" s="592"/>
      <c r="CV42" s="592"/>
      <c r="CW42" s="592"/>
      <c r="CX42" s="592"/>
      <c r="CY42" s="593"/>
      <c r="CZ42" s="625">
        <v>9.9</v>
      </c>
      <c r="DA42" s="674"/>
      <c r="DB42" s="674"/>
      <c r="DC42" s="675"/>
      <c r="DD42" s="600">
        <v>185288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9873</v>
      </c>
      <c r="CS43" s="623"/>
      <c r="CT43" s="623"/>
      <c r="CU43" s="623"/>
      <c r="CV43" s="623"/>
      <c r="CW43" s="623"/>
      <c r="CX43" s="623"/>
      <c r="CY43" s="624"/>
      <c r="CZ43" s="625">
        <v>0.2</v>
      </c>
      <c r="DA43" s="626"/>
      <c r="DB43" s="626"/>
      <c r="DC43" s="627"/>
      <c r="DD43" s="600">
        <v>9873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443918</v>
      </c>
      <c r="CS44" s="592"/>
      <c r="CT44" s="592"/>
      <c r="CU44" s="592"/>
      <c r="CV44" s="592"/>
      <c r="CW44" s="592"/>
      <c r="CX44" s="592"/>
      <c r="CY44" s="593"/>
      <c r="CZ44" s="625">
        <v>9.9</v>
      </c>
      <c r="DA44" s="674"/>
      <c r="DB44" s="674"/>
      <c r="DC44" s="675"/>
      <c r="DD44" s="600">
        <v>185288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254737</v>
      </c>
      <c r="CS45" s="623"/>
      <c r="CT45" s="623"/>
      <c r="CU45" s="623"/>
      <c r="CV45" s="623"/>
      <c r="CW45" s="623"/>
      <c r="CX45" s="623"/>
      <c r="CY45" s="624"/>
      <c r="CZ45" s="625">
        <v>5.7</v>
      </c>
      <c r="DA45" s="626"/>
      <c r="DB45" s="626"/>
      <c r="DC45" s="627"/>
      <c r="DD45" s="600">
        <v>52878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184181</v>
      </c>
      <c r="CS46" s="592"/>
      <c r="CT46" s="592"/>
      <c r="CU46" s="592"/>
      <c r="CV46" s="592"/>
      <c r="CW46" s="592"/>
      <c r="CX46" s="592"/>
      <c r="CY46" s="593"/>
      <c r="CZ46" s="625">
        <v>4.0999999999999996</v>
      </c>
      <c r="DA46" s="674"/>
      <c r="DB46" s="674"/>
      <c r="DC46" s="675"/>
      <c r="DD46" s="600">
        <v>127410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t="s">
        <v>317</v>
      </c>
      <c r="CS47" s="623"/>
      <c r="CT47" s="623"/>
      <c r="CU47" s="623"/>
      <c r="CV47" s="623"/>
      <c r="CW47" s="623"/>
      <c r="CX47" s="623"/>
      <c r="CY47" s="624"/>
      <c r="CZ47" s="625" t="s">
        <v>317</v>
      </c>
      <c r="DA47" s="626"/>
      <c r="DB47" s="626"/>
      <c r="DC47" s="627"/>
      <c r="DD47" s="600" t="s">
        <v>317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4463743</v>
      </c>
      <c r="CS49" s="659"/>
      <c r="CT49" s="659"/>
      <c r="CU49" s="659"/>
      <c r="CV49" s="659"/>
      <c r="CW49" s="659"/>
      <c r="CX49" s="659"/>
      <c r="CY49" s="686"/>
      <c r="CZ49" s="687">
        <v>100</v>
      </c>
      <c r="DA49" s="688"/>
      <c r="DB49" s="688"/>
      <c r="DC49" s="689"/>
      <c r="DD49" s="690">
        <v>3074704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4862</v>
      </c>
      <c r="R7" s="721"/>
      <c r="S7" s="721"/>
      <c r="T7" s="721"/>
      <c r="U7" s="721"/>
      <c r="V7" s="721">
        <v>4410</v>
      </c>
      <c r="W7" s="721"/>
      <c r="X7" s="721"/>
      <c r="Y7" s="721"/>
      <c r="Z7" s="721"/>
      <c r="AA7" s="721">
        <v>452</v>
      </c>
      <c r="AB7" s="721"/>
      <c r="AC7" s="721"/>
      <c r="AD7" s="721"/>
      <c r="AE7" s="722"/>
      <c r="AF7" s="723">
        <v>443</v>
      </c>
      <c r="AG7" s="724"/>
      <c r="AH7" s="724"/>
      <c r="AI7" s="724"/>
      <c r="AJ7" s="725"/>
      <c r="AK7" s="760" t="s">
        <v>532</v>
      </c>
      <c r="AL7" s="761"/>
      <c r="AM7" s="761"/>
      <c r="AN7" s="761"/>
      <c r="AO7" s="761"/>
      <c r="AP7" s="761">
        <v>4768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0</v>
      </c>
      <c r="CI7" s="758"/>
      <c r="CJ7" s="758"/>
      <c r="CK7" s="758"/>
      <c r="CL7" s="759"/>
      <c r="CM7" s="757">
        <v>17</v>
      </c>
      <c r="CN7" s="758"/>
      <c r="CO7" s="758"/>
      <c r="CP7" s="758"/>
      <c r="CQ7" s="759"/>
      <c r="CR7" s="757">
        <v>8</v>
      </c>
      <c r="CS7" s="758"/>
      <c r="CT7" s="758"/>
      <c r="CU7" s="758"/>
      <c r="CV7" s="759"/>
      <c r="CW7" s="757" t="s">
        <v>536</v>
      </c>
      <c r="CX7" s="758"/>
      <c r="CY7" s="758"/>
      <c r="CZ7" s="758"/>
      <c r="DA7" s="759"/>
      <c r="DB7" s="757" t="s">
        <v>536</v>
      </c>
      <c r="DC7" s="758"/>
      <c r="DD7" s="758"/>
      <c r="DE7" s="758"/>
      <c r="DF7" s="759"/>
      <c r="DG7" s="757" t="s">
        <v>536</v>
      </c>
      <c r="DH7" s="758"/>
      <c r="DI7" s="758"/>
      <c r="DJ7" s="758"/>
      <c r="DK7" s="759"/>
      <c r="DL7" s="757" t="s">
        <v>537</v>
      </c>
      <c r="DM7" s="758"/>
      <c r="DN7" s="758"/>
      <c r="DO7" s="758"/>
      <c r="DP7" s="759"/>
      <c r="DQ7" s="757" t="s">
        <v>536</v>
      </c>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54</v>
      </c>
      <c r="R8" s="745"/>
      <c r="S8" s="745"/>
      <c r="T8" s="745"/>
      <c r="U8" s="745"/>
      <c r="V8" s="745">
        <v>20</v>
      </c>
      <c r="W8" s="745"/>
      <c r="X8" s="745"/>
      <c r="Y8" s="745"/>
      <c r="Z8" s="745"/>
      <c r="AA8" s="745">
        <v>34</v>
      </c>
      <c r="AB8" s="745"/>
      <c r="AC8" s="745"/>
      <c r="AD8" s="745"/>
      <c r="AE8" s="746"/>
      <c r="AF8" s="747">
        <v>34</v>
      </c>
      <c r="AG8" s="748"/>
      <c r="AH8" s="748"/>
      <c r="AI8" s="748"/>
      <c r="AJ8" s="749"/>
      <c r="AK8" s="750" t="s">
        <v>532</v>
      </c>
      <c r="AL8" s="751"/>
      <c r="AM8" s="751"/>
      <c r="AN8" s="751"/>
      <c r="AO8" s="751"/>
      <c r="AP8" s="751">
        <v>30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t="s">
        <v>366</v>
      </c>
      <c r="C9" s="742"/>
      <c r="D9" s="742"/>
      <c r="E9" s="742"/>
      <c r="F9" s="742"/>
      <c r="G9" s="742"/>
      <c r="H9" s="742"/>
      <c r="I9" s="742"/>
      <c r="J9" s="742"/>
      <c r="K9" s="742"/>
      <c r="L9" s="742"/>
      <c r="M9" s="742"/>
      <c r="N9" s="742"/>
      <c r="O9" s="742"/>
      <c r="P9" s="743"/>
      <c r="Q9" s="744">
        <v>71</v>
      </c>
      <c r="R9" s="745"/>
      <c r="S9" s="745"/>
      <c r="T9" s="745"/>
      <c r="U9" s="745"/>
      <c r="V9" s="745">
        <v>67</v>
      </c>
      <c r="W9" s="745"/>
      <c r="X9" s="745"/>
      <c r="Y9" s="745"/>
      <c r="Z9" s="745"/>
      <c r="AA9" s="745">
        <v>4</v>
      </c>
      <c r="AB9" s="745"/>
      <c r="AC9" s="745"/>
      <c r="AD9" s="745"/>
      <c r="AE9" s="746"/>
      <c r="AF9" s="747">
        <v>4</v>
      </c>
      <c r="AG9" s="748"/>
      <c r="AH9" s="748"/>
      <c r="AI9" s="748"/>
      <c r="AJ9" s="749"/>
      <c r="AK9" s="750">
        <v>33</v>
      </c>
      <c r="AL9" s="751"/>
      <c r="AM9" s="751"/>
      <c r="AN9" s="751"/>
      <c r="AO9" s="751"/>
      <c r="AP9" s="751" t="s">
        <v>532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v>4954</v>
      </c>
      <c r="R23" s="780"/>
      <c r="S23" s="780"/>
      <c r="T23" s="780"/>
      <c r="U23" s="780"/>
      <c r="V23" s="780">
        <v>4464</v>
      </c>
      <c r="W23" s="780"/>
      <c r="X23" s="780"/>
      <c r="Y23" s="780"/>
      <c r="Z23" s="780"/>
      <c r="AA23" s="780">
        <v>490</v>
      </c>
      <c r="AB23" s="780"/>
      <c r="AC23" s="780"/>
      <c r="AD23" s="780"/>
      <c r="AE23" s="781"/>
      <c r="AF23" s="782">
        <v>481</v>
      </c>
      <c r="AG23" s="780"/>
      <c r="AH23" s="780"/>
      <c r="AI23" s="780"/>
      <c r="AJ23" s="783"/>
      <c r="AK23" s="784"/>
      <c r="AL23" s="785"/>
      <c r="AM23" s="785"/>
      <c r="AN23" s="785"/>
      <c r="AO23" s="785"/>
      <c r="AP23" s="780">
        <v>4798</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8">
        <v>1083</v>
      </c>
      <c r="R28" s="809"/>
      <c r="S28" s="809"/>
      <c r="T28" s="809"/>
      <c r="U28" s="809"/>
      <c r="V28" s="809">
        <v>1193</v>
      </c>
      <c r="W28" s="809"/>
      <c r="X28" s="809"/>
      <c r="Y28" s="809"/>
      <c r="Z28" s="809"/>
      <c r="AA28" s="809">
        <v>-110</v>
      </c>
      <c r="AB28" s="809"/>
      <c r="AC28" s="809"/>
      <c r="AD28" s="809"/>
      <c r="AE28" s="810"/>
      <c r="AF28" s="811">
        <v>-110</v>
      </c>
      <c r="AG28" s="809"/>
      <c r="AH28" s="809"/>
      <c r="AI28" s="809"/>
      <c r="AJ28" s="812"/>
      <c r="AK28" s="813">
        <v>102</v>
      </c>
      <c r="AL28" s="804"/>
      <c r="AM28" s="804"/>
      <c r="AN28" s="804"/>
      <c r="AO28" s="804"/>
      <c r="AP28" s="804" t="s">
        <v>533</v>
      </c>
      <c r="AQ28" s="804"/>
      <c r="AR28" s="804"/>
      <c r="AS28" s="804"/>
      <c r="AT28" s="804"/>
      <c r="AU28" s="804" t="s">
        <v>533</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257</v>
      </c>
      <c r="R29" s="745"/>
      <c r="S29" s="745"/>
      <c r="T29" s="745"/>
      <c r="U29" s="745"/>
      <c r="V29" s="745">
        <v>256</v>
      </c>
      <c r="W29" s="745"/>
      <c r="X29" s="745"/>
      <c r="Y29" s="745"/>
      <c r="Z29" s="745"/>
      <c r="AA29" s="745">
        <v>1</v>
      </c>
      <c r="AB29" s="745"/>
      <c r="AC29" s="745"/>
      <c r="AD29" s="745"/>
      <c r="AE29" s="746"/>
      <c r="AF29" s="747">
        <v>1</v>
      </c>
      <c r="AG29" s="748"/>
      <c r="AH29" s="748"/>
      <c r="AI29" s="748"/>
      <c r="AJ29" s="749"/>
      <c r="AK29" s="816">
        <v>174</v>
      </c>
      <c r="AL29" s="817"/>
      <c r="AM29" s="817"/>
      <c r="AN29" s="817"/>
      <c r="AO29" s="817"/>
      <c r="AP29" s="817" t="s">
        <v>533</v>
      </c>
      <c r="AQ29" s="817"/>
      <c r="AR29" s="817"/>
      <c r="AS29" s="817"/>
      <c r="AT29" s="817"/>
      <c r="AU29" s="817" t="s">
        <v>534</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185</v>
      </c>
      <c r="R30" s="745"/>
      <c r="S30" s="745"/>
      <c r="T30" s="745"/>
      <c r="U30" s="745"/>
      <c r="V30" s="745">
        <v>192</v>
      </c>
      <c r="W30" s="745"/>
      <c r="X30" s="745"/>
      <c r="Y30" s="745"/>
      <c r="Z30" s="745"/>
      <c r="AA30" s="745">
        <v>-7</v>
      </c>
      <c r="AB30" s="745"/>
      <c r="AC30" s="745"/>
      <c r="AD30" s="745"/>
      <c r="AE30" s="746"/>
      <c r="AF30" s="747">
        <v>477</v>
      </c>
      <c r="AG30" s="748"/>
      <c r="AH30" s="748"/>
      <c r="AI30" s="748"/>
      <c r="AJ30" s="749"/>
      <c r="AK30" s="816">
        <v>2</v>
      </c>
      <c r="AL30" s="817"/>
      <c r="AM30" s="817"/>
      <c r="AN30" s="817"/>
      <c r="AO30" s="817"/>
      <c r="AP30" s="817">
        <v>15</v>
      </c>
      <c r="AQ30" s="817"/>
      <c r="AR30" s="817"/>
      <c r="AS30" s="817"/>
      <c r="AT30" s="817"/>
      <c r="AU30" s="817" t="s">
        <v>533</v>
      </c>
      <c r="AV30" s="817"/>
      <c r="AW30" s="817"/>
      <c r="AX30" s="817"/>
      <c r="AY30" s="817"/>
      <c r="AZ30" s="818" t="s">
        <v>534</v>
      </c>
      <c r="BA30" s="818"/>
      <c r="BB30" s="818"/>
      <c r="BC30" s="818"/>
      <c r="BD30" s="818"/>
      <c r="BE30" s="814" t="s">
        <v>383</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384</v>
      </c>
      <c r="C31" s="742"/>
      <c r="D31" s="742"/>
      <c r="E31" s="742"/>
      <c r="F31" s="742"/>
      <c r="G31" s="742"/>
      <c r="H31" s="742"/>
      <c r="I31" s="742"/>
      <c r="J31" s="742"/>
      <c r="K31" s="742"/>
      <c r="L31" s="742"/>
      <c r="M31" s="742"/>
      <c r="N31" s="742"/>
      <c r="O31" s="742"/>
      <c r="P31" s="743"/>
      <c r="Q31" s="744">
        <v>788</v>
      </c>
      <c r="R31" s="745"/>
      <c r="S31" s="745"/>
      <c r="T31" s="745"/>
      <c r="U31" s="745"/>
      <c r="V31" s="745">
        <v>835</v>
      </c>
      <c r="W31" s="745"/>
      <c r="X31" s="745"/>
      <c r="Y31" s="745"/>
      <c r="Z31" s="745"/>
      <c r="AA31" s="745">
        <v>-48</v>
      </c>
      <c r="AB31" s="745"/>
      <c r="AC31" s="745"/>
      <c r="AD31" s="745"/>
      <c r="AE31" s="746"/>
      <c r="AF31" s="747">
        <v>102</v>
      </c>
      <c r="AG31" s="748"/>
      <c r="AH31" s="748"/>
      <c r="AI31" s="748"/>
      <c r="AJ31" s="749"/>
      <c r="AK31" s="816">
        <v>137</v>
      </c>
      <c r="AL31" s="817"/>
      <c r="AM31" s="817"/>
      <c r="AN31" s="817"/>
      <c r="AO31" s="817"/>
      <c r="AP31" s="817">
        <v>20</v>
      </c>
      <c r="AQ31" s="817"/>
      <c r="AR31" s="817"/>
      <c r="AS31" s="817"/>
      <c r="AT31" s="817"/>
      <c r="AU31" s="817">
        <v>22</v>
      </c>
      <c r="AV31" s="817"/>
      <c r="AW31" s="817"/>
      <c r="AX31" s="817"/>
      <c r="AY31" s="817"/>
      <c r="AZ31" s="818" t="s">
        <v>533</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470</v>
      </c>
      <c r="AG63" s="828"/>
      <c r="AH63" s="828"/>
      <c r="AI63" s="828"/>
      <c r="AJ63" s="829"/>
      <c r="AK63" s="830"/>
      <c r="AL63" s="825"/>
      <c r="AM63" s="825"/>
      <c r="AN63" s="825"/>
      <c r="AO63" s="825"/>
      <c r="AP63" s="828">
        <v>35</v>
      </c>
      <c r="AQ63" s="828"/>
      <c r="AR63" s="828"/>
      <c r="AS63" s="828"/>
      <c r="AT63" s="828"/>
      <c r="AU63" s="828">
        <v>10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388</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389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551</v>
      </c>
      <c r="C68" s="856"/>
      <c r="D68" s="856"/>
      <c r="E68" s="856"/>
      <c r="F68" s="856"/>
      <c r="G68" s="856"/>
      <c r="H68" s="856"/>
      <c r="I68" s="856"/>
      <c r="J68" s="856"/>
      <c r="K68" s="856"/>
      <c r="L68" s="856"/>
      <c r="M68" s="856"/>
      <c r="N68" s="856"/>
      <c r="O68" s="856"/>
      <c r="P68" s="857"/>
      <c r="Q68" s="858">
        <v>107</v>
      </c>
      <c r="R68" s="852"/>
      <c r="S68" s="852"/>
      <c r="T68" s="852"/>
      <c r="U68" s="852"/>
      <c r="V68" s="852">
        <v>106</v>
      </c>
      <c r="W68" s="852"/>
      <c r="X68" s="852"/>
      <c r="Y68" s="852"/>
      <c r="Z68" s="852"/>
      <c r="AA68" s="852">
        <v>1</v>
      </c>
      <c r="AB68" s="852"/>
      <c r="AC68" s="852"/>
      <c r="AD68" s="852"/>
      <c r="AE68" s="852"/>
      <c r="AF68" s="852">
        <v>1</v>
      </c>
      <c r="AG68" s="852"/>
      <c r="AH68" s="852"/>
      <c r="AI68" s="852"/>
      <c r="AJ68" s="852"/>
      <c r="AK68" s="852" t="s">
        <v>536</v>
      </c>
      <c r="AL68" s="852"/>
      <c r="AM68" s="852"/>
      <c r="AN68" s="852"/>
      <c r="AO68" s="852"/>
      <c r="AP68" s="852" t="s">
        <v>536</v>
      </c>
      <c r="AQ68" s="852"/>
      <c r="AR68" s="852"/>
      <c r="AS68" s="852"/>
      <c r="AT68" s="852"/>
      <c r="AU68" s="852" t="s">
        <v>536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539</v>
      </c>
      <c r="C69" s="860"/>
      <c r="D69" s="860"/>
      <c r="E69" s="860"/>
      <c r="F69" s="860"/>
      <c r="G69" s="860"/>
      <c r="H69" s="860"/>
      <c r="I69" s="860"/>
      <c r="J69" s="860"/>
      <c r="K69" s="860"/>
      <c r="L69" s="860"/>
      <c r="M69" s="860"/>
      <c r="N69" s="860"/>
      <c r="O69" s="860"/>
      <c r="P69" s="861"/>
      <c r="Q69" s="862">
        <v>15453</v>
      </c>
      <c r="R69" s="817"/>
      <c r="S69" s="817"/>
      <c r="T69" s="817"/>
      <c r="U69" s="817"/>
      <c r="V69" s="817">
        <v>15411</v>
      </c>
      <c r="W69" s="817"/>
      <c r="X69" s="817"/>
      <c r="Y69" s="817"/>
      <c r="Z69" s="817"/>
      <c r="AA69" s="817">
        <v>42</v>
      </c>
      <c r="AB69" s="817"/>
      <c r="AC69" s="817"/>
      <c r="AD69" s="817"/>
      <c r="AE69" s="817"/>
      <c r="AF69" s="817">
        <v>42</v>
      </c>
      <c r="AG69" s="817"/>
      <c r="AH69" s="817"/>
      <c r="AI69" s="817"/>
      <c r="AJ69" s="817"/>
      <c r="AK69" s="817">
        <v>3109</v>
      </c>
      <c r="AL69" s="817"/>
      <c r="AM69" s="817"/>
      <c r="AN69" s="817"/>
      <c r="AO69" s="817"/>
      <c r="AP69" s="817" t="s">
        <v>550</v>
      </c>
      <c r="AQ69" s="817"/>
      <c r="AR69" s="817"/>
      <c r="AS69" s="817"/>
      <c r="AT69" s="817"/>
      <c r="AU69" s="817" t="s">
        <v>537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552</v>
      </c>
      <c r="C70" s="860"/>
      <c r="D70" s="860"/>
      <c r="E70" s="860"/>
      <c r="F70" s="860"/>
      <c r="G70" s="860"/>
      <c r="H70" s="860"/>
      <c r="I70" s="860"/>
      <c r="J70" s="860"/>
      <c r="K70" s="860"/>
      <c r="L70" s="860"/>
      <c r="M70" s="860"/>
      <c r="N70" s="860"/>
      <c r="O70" s="860"/>
      <c r="P70" s="861"/>
      <c r="Q70" s="862">
        <v>99</v>
      </c>
      <c r="R70" s="817"/>
      <c r="S70" s="817"/>
      <c r="T70" s="817"/>
      <c r="U70" s="817"/>
      <c r="V70" s="817">
        <v>99</v>
      </c>
      <c r="W70" s="817"/>
      <c r="X70" s="817"/>
      <c r="Y70" s="817"/>
      <c r="Z70" s="817"/>
      <c r="AA70" s="817" t="s">
        <v>536</v>
      </c>
      <c r="AB70" s="817"/>
      <c r="AC70" s="817"/>
      <c r="AD70" s="817"/>
      <c r="AE70" s="817"/>
      <c r="AF70" s="817" t="s">
        <v>537</v>
      </c>
      <c r="AG70" s="817"/>
      <c r="AH70" s="817"/>
      <c r="AI70" s="817"/>
      <c r="AJ70" s="817"/>
      <c r="AK70" s="817" t="s">
        <v>537</v>
      </c>
      <c r="AL70" s="817"/>
      <c r="AM70" s="817"/>
      <c r="AN70" s="817"/>
      <c r="AO70" s="817"/>
      <c r="AP70" s="817" t="s">
        <v>537</v>
      </c>
      <c r="AQ70" s="817"/>
      <c r="AR70" s="817"/>
      <c r="AS70" s="817"/>
      <c r="AT70" s="817"/>
      <c r="AU70" s="817" t="s">
        <v>536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540</v>
      </c>
      <c r="C71" s="860"/>
      <c r="D71" s="860"/>
      <c r="E71" s="860"/>
      <c r="F71" s="860"/>
      <c r="G71" s="860"/>
      <c r="H71" s="860"/>
      <c r="I71" s="860"/>
      <c r="J71" s="860"/>
      <c r="K71" s="860"/>
      <c r="L71" s="860"/>
      <c r="M71" s="860"/>
      <c r="N71" s="860"/>
      <c r="O71" s="860"/>
      <c r="P71" s="861"/>
      <c r="Q71" s="862">
        <v>195</v>
      </c>
      <c r="R71" s="817"/>
      <c r="S71" s="817"/>
      <c r="T71" s="817"/>
      <c r="U71" s="817"/>
      <c r="V71" s="817">
        <v>182</v>
      </c>
      <c r="W71" s="817"/>
      <c r="X71" s="817"/>
      <c r="Y71" s="817"/>
      <c r="Z71" s="817"/>
      <c r="AA71" s="817">
        <v>12</v>
      </c>
      <c r="AB71" s="817"/>
      <c r="AC71" s="817"/>
      <c r="AD71" s="817"/>
      <c r="AE71" s="817"/>
      <c r="AF71" s="817">
        <v>12</v>
      </c>
      <c r="AG71" s="817"/>
      <c r="AH71" s="817"/>
      <c r="AI71" s="817"/>
      <c r="AJ71" s="817"/>
      <c r="AK71" s="817" t="s">
        <v>536</v>
      </c>
      <c r="AL71" s="817"/>
      <c r="AM71" s="817"/>
      <c r="AN71" s="817"/>
      <c r="AO71" s="817"/>
      <c r="AP71" s="817" t="s">
        <v>536</v>
      </c>
      <c r="AQ71" s="817"/>
      <c r="AR71" s="817"/>
      <c r="AS71" s="817"/>
      <c r="AT71" s="817"/>
      <c r="AU71" s="817" t="s">
        <v>537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541</v>
      </c>
      <c r="C72" s="860"/>
      <c r="D72" s="860"/>
      <c r="E72" s="860"/>
      <c r="F72" s="860"/>
      <c r="G72" s="860"/>
      <c r="H72" s="860"/>
      <c r="I72" s="860"/>
      <c r="J72" s="860"/>
      <c r="K72" s="860"/>
      <c r="L72" s="860"/>
      <c r="M72" s="860"/>
      <c r="N72" s="860"/>
      <c r="O72" s="860"/>
      <c r="P72" s="861"/>
      <c r="Q72" s="862">
        <v>2153</v>
      </c>
      <c r="R72" s="817"/>
      <c r="S72" s="817"/>
      <c r="T72" s="817"/>
      <c r="U72" s="817"/>
      <c r="V72" s="817">
        <v>2131</v>
      </c>
      <c r="W72" s="817"/>
      <c r="X72" s="817"/>
      <c r="Y72" s="817"/>
      <c r="Z72" s="817"/>
      <c r="AA72" s="817">
        <v>21</v>
      </c>
      <c r="AB72" s="817"/>
      <c r="AC72" s="817"/>
      <c r="AD72" s="817"/>
      <c r="AE72" s="817"/>
      <c r="AF72" s="817">
        <v>21</v>
      </c>
      <c r="AG72" s="817"/>
      <c r="AH72" s="817"/>
      <c r="AI72" s="817"/>
      <c r="AJ72" s="817"/>
      <c r="AK72" s="817" t="s">
        <v>536</v>
      </c>
      <c r="AL72" s="817"/>
      <c r="AM72" s="817"/>
      <c r="AN72" s="817"/>
      <c r="AO72" s="817"/>
      <c r="AP72" s="817">
        <v>782</v>
      </c>
      <c r="AQ72" s="817"/>
      <c r="AR72" s="817"/>
      <c r="AS72" s="817"/>
      <c r="AT72" s="817"/>
      <c r="AU72" s="817" t="s">
        <v>536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542</v>
      </c>
      <c r="C73" s="860"/>
      <c r="D73" s="860"/>
      <c r="E73" s="860"/>
      <c r="F73" s="860"/>
      <c r="G73" s="860"/>
      <c r="H73" s="860"/>
      <c r="I73" s="860"/>
      <c r="J73" s="860"/>
      <c r="K73" s="860"/>
      <c r="L73" s="860"/>
      <c r="M73" s="860"/>
      <c r="N73" s="860"/>
      <c r="O73" s="860"/>
      <c r="P73" s="861"/>
      <c r="Q73" s="862">
        <v>145</v>
      </c>
      <c r="R73" s="817"/>
      <c r="S73" s="817"/>
      <c r="T73" s="817"/>
      <c r="U73" s="817"/>
      <c r="V73" s="817">
        <v>143</v>
      </c>
      <c r="W73" s="817"/>
      <c r="X73" s="817"/>
      <c r="Y73" s="817"/>
      <c r="Z73" s="817"/>
      <c r="AA73" s="817">
        <v>3</v>
      </c>
      <c r="AB73" s="817"/>
      <c r="AC73" s="817"/>
      <c r="AD73" s="817"/>
      <c r="AE73" s="817"/>
      <c r="AF73" s="817">
        <v>3</v>
      </c>
      <c r="AG73" s="817"/>
      <c r="AH73" s="817"/>
      <c r="AI73" s="817"/>
      <c r="AJ73" s="817"/>
      <c r="AK73" s="817">
        <v>4</v>
      </c>
      <c r="AL73" s="817"/>
      <c r="AM73" s="817"/>
      <c r="AN73" s="817"/>
      <c r="AO73" s="817"/>
      <c r="AP73" s="817">
        <v>14</v>
      </c>
      <c r="AQ73" s="817"/>
      <c r="AR73" s="817"/>
      <c r="AS73" s="817"/>
      <c r="AT73" s="817"/>
      <c r="AU73" s="817" t="s">
        <v>537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543</v>
      </c>
      <c r="C74" s="860"/>
      <c r="D74" s="860"/>
      <c r="E74" s="860"/>
      <c r="F74" s="860"/>
      <c r="G74" s="860"/>
      <c r="H74" s="860"/>
      <c r="I74" s="860"/>
      <c r="J74" s="860"/>
      <c r="K74" s="860"/>
      <c r="L74" s="860"/>
      <c r="M74" s="860"/>
      <c r="N74" s="860"/>
      <c r="O74" s="860"/>
      <c r="P74" s="861"/>
      <c r="Q74" s="862">
        <v>181</v>
      </c>
      <c r="R74" s="817"/>
      <c r="S74" s="817"/>
      <c r="T74" s="817"/>
      <c r="U74" s="817"/>
      <c r="V74" s="817">
        <v>167</v>
      </c>
      <c r="W74" s="817"/>
      <c r="X74" s="817"/>
      <c r="Y74" s="817"/>
      <c r="Z74" s="817"/>
      <c r="AA74" s="817">
        <v>15</v>
      </c>
      <c r="AB74" s="817"/>
      <c r="AC74" s="817"/>
      <c r="AD74" s="817"/>
      <c r="AE74" s="817"/>
      <c r="AF74" s="817">
        <v>15</v>
      </c>
      <c r="AG74" s="817"/>
      <c r="AH74" s="817"/>
      <c r="AI74" s="817"/>
      <c r="AJ74" s="817"/>
      <c r="AK74" s="817" t="s">
        <v>536</v>
      </c>
      <c r="AL74" s="817"/>
      <c r="AM74" s="817"/>
      <c r="AN74" s="817"/>
      <c r="AO74" s="817"/>
      <c r="AP74" s="817" t="s">
        <v>537</v>
      </c>
      <c r="AQ74" s="817"/>
      <c r="AR74" s="817"/>
      <c r="AS74" s="817"/>
      <c r="AT74" s="817"/>
      <c r="AU74" s="817" t="s">
        <v>536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544</v>
      </c>
      <c r="C75" s="860"/>
      <c r="D75" s="860"/>
      <c r="E75" s="860"/>
      <c r="F75" s="860"/>
      <c r="G75" s="860"/>
      <c r="H75" s="860"/>
      <c r="I75" s="860"/>
      <c r="J75" s="860"/>
      <c r="K75" s="860"/>
      <c r="L75" s="860"/>
      <c r="M75" s="860"/>
      <c r="N75" s="860"/>
      <c r="O75" s="860"/>
      <c r="P75" s="861"/>
      <c r="Q75" s="865">
        <v>58</v>
      </c>
      <c r="R75" s="866"/>
      <c r="S75" s="866"/>
      <c r="T75" s="866"/>
      <c r="U75" s="816"/>
      <c r="V75" s="867">
        <v>58</v>
      </c>
      <c r="W75" s="866"/>
      <c r="X75" s="866"/>
      <c r="Y75" s="866"/>
      <c r="Z75" s="816"/>
      <c r="AA75" s="867" t="s">
        <v>536</v>
      </c>
      <c r="AB75" s="866"/>
      <c r="AC75" s="866"/>
      <c r="AD75" s="866"/>
      <c r="AE75" s="816"/>
      <c r="AF75" s="867" t="s">
        <v>536</v>
      </c>
      <c r="AG75" s="866"/>
      <c r="AH75" s="866"/>
      <c r="AI75" s="866"/>
      <c r="AJ75" s="816"/>
      <c r="AK75" s="867" t="s">
        <v>537</v>
      </c>
      <c r="AL75" s="866"/>
      <c r="AM75" s="866"/>
      <c r="AN75" s="866"/>
      <c r="AO75" s="816"/>
      <c r="AP75" s="867" t="s">
        <v>537</v>
      </c>
      <c r="AQ75" s="866"/>
      <c r="AR75" s="866"/>
      <c r="AS75" s="866"/>
      <c r="AT75" s="816"/>
      <c r="AU75" s="867" t="s">
        <v>537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545</v>
      </c>
      <c r="C76" s="860"/>
      <c r="D76" s="860"/>
      <c r="E76" s="860"/>
      <c r="F76" s="860"/>
      <c r="G76" s="860"/>
      <c r="H76" s="860"/>
      <c r="I76" s="860"/>
      <c r="J76" s="860"/>
      <c r="K76" s="860"/>
      <c r="L76" s="860"/>
      <c r="M76" s="860"/>
      <c r="N76" s="860"/>
      <c r="O76" s="860"/>
      <c r="P76" s="861"/>
      <c r="Q76" s="865">
        <v>886</v>
      </c>
      <c r="R76" s="866"/>
      <c r="S76" s="866"/>
      <c r="T76" s="866"/>
      <c r="U76" s="816"/>
      <c r="V76" s="867">
        <v>845</v>
      </c>
      <c r="W76" s="866"/>
      <c r="X76" s="866"/>
      <c r="Y76" s="866"/>
      <c r="Z76" s="816"/>
      <c r="AA76" s="867">
        <v>41</v>
      </c>
      <c r="AB76" s="866"/>
      <c r="AC76" s="866"/>
      <c r="AD76" s="866"/>
      <c r="AE76" s="816"/>
      <c r="AF76" s="867">
        <v>41</v>
      </c>
      <c r="AG76" s="866"/>
      <c r="AH76" s="866"/>
      <c r="AI76" s="866"/>
      <c r="AJ76" s="816"/>
      <c r="AK76" s="867" t="s">
        <v>536</v>
      </c>
      <c r="AL76" s="866"/>
      <c r="AM76" s="866"/>
      <c r="AN76" s="866"/>
      <c r="AO76" s="816"/>
      <c r="AP76" s="867" t="s">
        <v>537</v>
      </c>
      <c r="AQ76" s="866"/>
      <c r="AR76" s="866"/>
      <c r="AS76" s="866"/>
      <c r="AT76" s="816"/>
      <c r="AU76" s="867" t="s">
        <v>536</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546</v>
      </c>
      <c r="C77" s="860"/>
      <c r="D77" s="860"/>
      <c r="E77" s="860"/>
      <c r="F77" s="860"/>
      <c r="G77" s="860"/>
      <c r="H77" s="860"/>
      <c r="I77" s="860"/>
      <c r="J77" s="860"/>
      <c r="K77" s="860"/>
      <c r="L77" s="860"/>
      <c r="M77" s="860"/>
      <c r="N77" s="860"/>
      <c r="O77" s="860"/>
      <c r="P77" s="861"/>
      <c r="Q77" s="865">
        <v>61911</v>
      </c>
      <c r="R77" s="866"/>
      <c r="S77" s="866"/>
      <c r="T77" s="866"/>
      <c r="U77" s="816"/>
      <c r="V77" s="867">
        <v>60957</v>
      </c>
      <c r="W77" s="866"/>
      <c r="X77" s="866"/>
      <c r="Y77" s="866"/>
      <c r="Z77" s="816"/>
      <c r="AA77" s="867">
        <v>955</v>
      </c>
      <c r="AB77" s="866"/>
      <c r="AC77" s="866"/>
      <c r="AD77" s="866"/>
      <c r="AE77" s="816"/>
      <c r="AF77" s="867">
        <v>955</v>
      </c>
      <c r="AG77" s="866"/>
      <c r="AH77" s="866"/>
      <c r="AI77" s="866"/>
      <c r="AJ77" s="816"/>
      <c r="AK77" s="867">
        <v>1000</v>
      </c>
      <c r="AL77" s="866"/>
      <c r="AM77" s="866"/>
      <c r="AN77" s="866"/>
      <c r="AO77" s="816"/>
      <c r="AP77" s="867" t="s">
        <v>536</v>
      </c>
      <c r="AQ77" s="866"/>
      <c r="AR77" s="866"/>
      <c r="AS77" s="866"/>
      <c r="AT77" s="816"/>
      <c r="AU77" s="867" t="s">
        <v>537</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t="s">
        <v>547</v>
      </c>
      <c r="C78" s="860"/>
      <c r="D78" s="860"/>
      <c r="E78" s="860"/>
      <c r="F78" s="860"/>
      <c r="G78" s="860"/>
      <c r="H78" s="860"/>
      <c r="I78" s="860"/>
      <c r="J78" s="860"/>
      <c r="K78" s="860"/>
      <c r="L78" s="860"/>
      <c r="M78" s="860"/>
      <c r="N78" s="860"/>
      <c r="O78" s="860"/>
      <c r="P78" s="861"/>
      <c r="Q78" s="862">
        <v>546</v>
      </c>
      <c r="R78" s="817"/>
      <c r="S78" s="817"/>
      <c r="T78" s="817"/>
      <c r="U78" s="817"/>
      <c r="V78" s="817">
        <v>400</v>
      </c>
      <c r="W78" s="817"/>
      <c r="X78" s="817"/>
      <c r="Y78" s="817"/>
      <c r="Z78" s="817"/>
      <c r="AA78" s="817">
        <v>147</v>
      </c>
      <c r="AB78" s="817"/>
      <c r="AC78" s="817"/>
      <c r="AD78" s="817"/>
      <c r="AE78" s="817"/>
      <c r="AF78" s="817">
        <v>147</v>
      </c>
      <c r="AG78" s="817"/>
      <c r="AH78" s="817"/>
      <c r="AI78" s="817"/>
      <c r="AJ78" s="817"/>
      <c r="AK78" s="817">
        <v>51</v>
      </c>
      <c r="AL78" s="817"/>
      <c r="AM78" s="817"/>
      <c r="AN78" s="817"/>
      <c r="AO78" s="817"/>
      <c r="AP78" s="817" t="s">
        <v>536</v>
      </c>
      <c r="AQ78" s="817"/>
      <c r="AR78" s="817"/>
      <c r="AS78" s="817"/>
      <c r="AT78" s="817"/>
      <c r="AU78" s="817" t="s">
        <v>536</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t="s">
        <v>553</v>
      </c>
      <c r="C79" s="860"/>
      <c r="D79" s="860"/>
      <c r="E79" s="860"/>
      <c r="F79" s="860"/>
      <c r="G79" s="860"/>
      <c r="H79" s="860"/>
      <c r="I79" s="860"/>
      <c r="J79" s="860"/>
      <c r="K79" s="860"/>
      <c r="L79" s="860"/>
      <c r="M79" s="860"/>
      <c r="N79" s="860"/>
      <c r="O79" s="860"/>
      <c r="P79" s="861"/>
      <c r="Q79" s="862">
        <v>686833</v>
      </c>
      <c r="R79" s="817"/>
      <c r="S79" s="817"/>
      <c r="T79" s="817"/>
      <c r="U79" s="817"/>
      <c r="V79" s="817">
        <v>660146</v>
      </c>
      <c r="W79" s="817"/>
      <c r="X79" s="817"/>
      <c r="Y79" s="817"/>
      <c r="Z79" s="817"/>
      <c r="AA79" s="817">
        <v>26687</v>
      </c>
      <c r="AB79" s="817"/>
      <c r="AC79" s="817"/>
      <c r="AD79" s="817"/>
      <c r="AE79" s="817"/>
      <c r="AF79" s="817">
        <v>26687</v>
      </c>
      <c r="AG79" s="817"/>
      <c r="AH79" s="817"/>
      <c r="AI79" s="817"/>
      <c r="AJ79" s="817"/>
      <c r="AK79" s="817">
        <v>4108</v>
      </c>
      <c r="AL79" s="817"/>
      <c r="AM79" s="817"/>
      <c r="AN79" s="817"/>
      <c r="AO79" s="817"/>
      <c r="AP79" s="817" t="s">
        <v>536</v>
      </c>
      <c r="AQ79" s="817"/>
      <c r="AR79" s="817"/>
      <c r="AS79" s="817"/>
      <c r="AT79" s="817"/>
      <c r="AU79" s="817" t="s">
        <v>537</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t="s">
        <v>548</v>
      </c>
      <c r="C80" s="860"/>
      <c r="D80" s="860"/>
      <c r="E80" s="860"/>
      <c r="F80" s="860"/>
      <c r="G80" s="860"/>
      <c r="H80" s="860"/>
      <c r="I80" s="860"/>
      <c r="J80" s="860"/>
      <c r="K80" s="860"/>
      <c r="L80" s="860"/>
      <c r="M80" s="860"/>
      <c r="N80" s="860"/>
      <c r="O80" s="860"/>
      <c r="P80" s="861"/>
      <c r="Q80" s="862">
        <v>701</v>
      </c>
      <c r="R80" s="817"/>
      <c r="S80" s="817"/>
      <c r="T80" s="817"/>
      <c r="U80" s="817"/>
      <c r="V80" s="817">
        <v>679</v>
      </c>
      <c r="W80" s="817"/>
      <c r="X80" s="817"/>
      <c r="Y80" s="817"/>
      <c r="Z80" s="817"/>
      <c r="AA80" s="817">
        <v>23</v>
      </c>
      <c r="AB80" s="817"/>
      <c r="AC80" s="817"/>
      <c r="AD80" s="817"/>
      <c r="AE80" s="817"/>
      <c r="AF80" s="817">
        <v>23</v>
      </c>
      <c r="AG80" s="817"/>
      <c r="AH80" s="817"/>
      <c r="AI80" s="817"/>
      <c r="AJ80" s="817"/>
      <c r="AK80" s="817" t="s">
        <v>536</v>
      </c>
      <c r="AL80" s="817"/>
      <c r="AM80" s="817"/>
      <c r="AN80" s="817"/>
      <c r="AO80" s="817"/>
      <c r="AP80" s="817">
        <v>973</v>
      </c>
      <c r="AQ80" s="817"/>
      <c r="AR80" s="817"/>
      <c r="AS80" s="817"/>
      <c r="AT80" s="817"/>
      <c r="AU80" s="817">
        <v>266</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t="s">
        <v>549</v>
      </c>
      <c r="C81" s="860"/>
      <c r="D81" s="860"/>
      <c r="E81" s="860"/>
      <c r="F81" s="860"/>
      <c r="G81" s="860"/>
      <c r="H81" s="860"/>
      <c r="I81" s="860"/>
      <c r="J81" s="860"/>
      <c r="K81" s="860"/>
      <c r="L81" s="860"/>
      <c r="M81" s="860"/>
      <c r="N81" s="860"/>
      <c r="O81" s="860"/>
      <c r="P81" s="861"/>
      <c r="Q81" s="862">
        <v>884</v>
      </c>
      <c r="R81" s="817"/>
      <c r="S81" s="817"/>
      <c r="T81" s="817"/>
      <c r="U81" s="817"/>
      <c r="V81" s="817">
        <v>825</v>
      </c>
      <c r="W81" s="817"/>
      <c r="X81" s="817"/>
      <c r="Y81" s="817"/>
      <c r="Z81" s="817"/>
      <c r="AA81" s="817">
        <v>58</v>
      </c>
      <c r="AB81" s="817"/>
      <c r="AC81" s="817"/>
      <c r="AD81" s="817"/>
      <c r="AE81" s="817"/>
      <c r="AF81" s="817">
        <v>1499</v>
      </c>
      <c r="AG81" s="817"/>
      <c r="AH81" s="817"/>
      <c r="AI81" s="817"/>
      <c r="AJ81" s="817"/>
      <c r="AK81" s="817" t="s">
        <v>536</v>
      </c>
      <c r="AL81" s="817"/>
      <c r="AM81" s="817"/>
      <c r="AN81" s="817"/>
      <c r="AO81" s="817"/>
      <c r="AP81" s="817">
        <v>2083</v>
      </c>
      <c r="AQ81" s="817"/>
      <c r="AR81" s="817"/>
      <c r="AS81" s="817"/>
      <c r="AT81" s="817"/>
      <c r="AU81" s="817" t="s">
        <v>536</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29446</v>
      </c>
      <c r="AG88" s="828"/>
      <c r="AH88" s="828"/>
      <c r="AI88" s="828"/>
      <c r="AJ88" s="828"/>
      <c r="AK88" s="825"/>
      <c r="AL88" s="825"/>
      <c r="AM88" s="825"/>
      <c r="AN88" s="825"/>
      <c r="AO88" s="825"/>
      <c r="AP88" s="828">
        <v>3852</v>
      </c>
      <c r="AQ88" s="828"/>
      <c r="AR88" s="828"/>
      <c r="AS88" s="828"/>
      <c r="AT88" s="828"/>
      <c r="AU88" s="828">
        <v>266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8</v>
      </c>
      <c r="CS102" s="836"/>
      <c r="CT102" s="836"/>
      <c r="CU102" s="836"/>
      <c r="CV102" s="879"/>
      <c r="CW102" s="878" t="s">
        <v>536</v>
      </c>
      <c r="CX102" s="836"/>
      <c r="CY102" s="836"/>
      <c r="CZ102" s="836"/>
      <c r="DA102" s="879"/>
      <c r="DB102" s="878" t="s">
        <v>537</v>
      </c>
      <c r="DC102" s="836"/>
      <c r="DD102" s="836"/>
      <c r="DE102" s="836"/>
      <c r="DF102" s="879"/>
      <c r="DG102" s="878" t="s">
        <v>538</v>
      </c>
      <c r="DH102" s="836"/>
      <c r="DI102" s="836"/>
      <c r="DJ102" s="836"/>
      <c r="DK102" s="879"/>
      <c r="DL102" s="878" t="s">
        <v>536</v>
      </c>
      <c r="DM102" s="836"/>
      <c r="DN102" s="836"/>
      <c r="DO102" s="836"/>
      <c r="DP102" s="879"/>
      <c r="DQ102" s="878" t="s">
        <v>536</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286</v>
      </c>
      <c r="AG109" s="881"/>
      <c r="AH109" s="881"/>
      <c r="AI109" s="881"/>
      <c r="AJ109" s="882"/>
      <c r="AK109" s="880" t="s">
        <v>285</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286</v>
      </c>
      <c r="BW109" s="881"/>
      <c r="BX109" s="881"/>
      <c r="BY109" s="881"/>
      <c r="BZ109" s="882"/>
      <c r="CA109" s="880" t="s">
        <v>285</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286</v>
      </c>
      <c r="DM109" s="881"/>
      <c r="DN109" s="881"/>
      <c r="DO109" s="881"/>
      <c r="DP109" s="882"/>
      <c r="DQ109" s="880" t="s">
        <v>285</v>
      </c>
      <c r="DR109" s="881"/>
      <c r="DS109" s="881"/>
      <c r="DT109" s="881"/>
      <c r="DU109" s="882"/>
      <c r="DV109" s="880" t="s">
        <v>400</v>
      </c>
      <c r="DW109" s="881"/>
      <c r="DX109" s="881"/>
      <c r="DY109" s="881"/>
      <c r="DZ109" s="883"/>
    </row>
    <row r="110" spans="1:131" s="197" customFormat="1" ht="26.25" customHeight="1" x14ac:dyDescent="0.15">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562742</v>
      </c>
      <c r="AB110" s="888"/>
      <c r="AC110" s="888"/>
      <c r="AD110" s="888"/>
      <c r="AE110" s="889"/>
      <c r="AF110" s="890">
        <v>482627</v>
      </c>
      <c r="AG110" s="888"/>
      <c r="AH110" s="888"/>
      <c r="AI110" s="888"/>
      <c r="AJ110" s="889"/>
      <c r="AK110" s="890">
        <v>475669</v>
      </c>
      <c r="AL110" s="888"/>
      <c r="AM110" s="888"/>
      <c r="AN110" s="888"/>
      <c r="AO110" s="889"/>
      <c r="AP110" s="891">
        <v>20.7</v>
      </c>
      <c r="AQ110" s="892"/>
      <c r="AR110" s="892"/>
      <c r="AS110" s="892"/>
      <c r="AT110" s="893"/>
      <c r="AU110" s="894" t="s">
        <v>61</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5027571</v>
      </c>
      <c r="BR110" s="925"/>
      <c r="BS110" s="925"/>
      <c r="BT110" s="925"/>
      <c r="BU110" s="925"/>
      <c r="BV110" s="925">
        <v>4864871</v>
      </c>
      <c r="BW110" s="925"/>
      <c r="BX110" s="925"/>
      <c r="BY110" s="925"/>
      <c r="BZ110" s="925"/>
      <c r="CA110" s="925">
        <v>4798162</v>
      </c>
      <c r="CB110" s="925"/>
      <c r="CC110" s="925"/>
      <c r="CD110" s="925"/>
      <c r="CE110" s="925"/>
      <c r="CF110" s="939">
        <v>208.7</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3250</v>
      </c>
      <c r="BR112" s="918"/>
      <c r="BS112" s="918"/>
      <c r="BT112" s="918"/>
      <c r="BU112" s="918"/>
      <c r="BV112" s="918">
        <v>2606</v>
      </c>
      <c r="BW112" s="918"/>
      <c r="BX112" s="918"/>
      <c r="BY112" s="918"/>
      <c r="BZ112" s="918"/>
      <c r="CA112" s="918">
        <v>21841</v>
      </c>
      <c r="CB112" s="918"/>
      <c r="CC112" s="918"/>
      <c r="CD112" s="918"/>
      <c r="CE112" s="918"/>
      <c r="CF112" s="912">
        <v>0.9</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t="s">
        <v>111</v>
      </c>
      <c r="AB113" s="932"/>
      <c r="AC113" s="932"/>
      <c r="AD113" s="932"/>
      <c r="AE113" s="933"/>
      <c r="AF113" s="934">
        <v>898</v>
      </c>
      <c r="AG113" s="932"/>
      <c r="AH113" s="932"/>
      <c r="AI113" s="932"/>
      <c r="AJ113" s="933"/>
      <c r="AK113" s="934">
        <v>1298</v>
      </c>
      <c r="AL113" s="932"/>
      <c r="AM113" s="932"/>
      <c r="AN113" s="932"/>
      <c r="AO113" s="933"/>
      <c r="AP113" s="935">
        <v>0.1</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408342</v>
      </c>
      <c r="BR113" s="918"/>
      <c r="BS113" s="918"/>
      <c r="BT113" s="918"/>
      <c r="BU113" s="918"/>
      <c r="BV113" s="918">
        <v>349487</v>
      </c>
      <c r="BW113" s="918"/>
      <c r="BX113" s="918"/>
      <c r="BY113" s="918"/>
      <c r="BZ113" s="918"/>
      <c r="CA113" s="918">
        <v>322602</v>
      </c>
      <c r="CB113" s="918"/>
      <c r="CC113" s="918"/>
      <c r="CD113" s="918"/>
      <c r="CE113" s="918"/>
      <c r="CF113" s="912">
        <v>14</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50558</v>
      </c>
      <c r="AB114" s="957"/>
      <c r="AC114" s="957"/>
      <c r="AD114" s="957"/>
      <c r="AE114" s="958"/>
      <c r="AF114" s="959">
        <v>69292</v>
      </c>
      <c r="AG114" s="957"/>
      <c r="AH114" s="957"/>
      <c r="AI114" s="957"/>
      <c r="AJ114" s="958"/>
      <c r="AK114" s="959">
        <v>68438</v>
      </c>
      <c r="AL114" s="957"/>
      <c r="AM114" s="957"/>
      <c r="AN114" s="957"/>
      <c r="AO114" s="958"/>
      <c r="AP114" s="960">
        <v>3</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1214450</v>
      </c>
      <c r="BR114" s="918"/>
      <c r="BS114" s="918"/>
      <c r="BT114" s="918"/>
      <c r="BU114" s="918"/>
      <c r="BV114" s="918">
        <v>1192817</v>
      </c>
      <c r="BW114" s="918"/>
      <c r="BX114" s="918"/>
      <c r="BY114" s="918"/>
      <c r="BZ114" s="918"/>
      <c r="CA114" s="918">
        <v>1195653</v>
      </c>
      <c r="CB114" s="918"/>
      <c r="CC114" s="918"/>
      <c r="CD114" s="918"/>
      <c r="CE114" s="918"/>
      <c r="CF114" s="912">
        <v>52</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883</v>
      </c>
      <c r="AB116" s="957"/>
      <c r="AC116" s="957"/>
      <c r="AD116" s="957"/>
      <c r="AE116" s="958"/>
      <c r="AF116" s="959">
        <v>445</v>
      </c>
      <c r="AG116" s="957"/>
      <c r="AH116" s="957"/>
      <c r="AI116" s="957"/>
      <c r="AJ116" s="958"/>
      <c r="AK116" s="959">
        <v>862</v>
      </c>
      <c r="AL116" s="957"/>
      <c r="AM116" s="957"/>
      <c r="AN116" s="957"/>
      <c r="AO116" s="958"/>
      <c r="AP116" s="960">
        <v>0</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614183</v>
      </c>
      <c r="AB117" s="964"/>
      <c r="AC117" s="964"/>
      <c r="AD117" s="964"/>
      <c r="AE117" s="965"/>
      <c r="AF117" s="963">
        <v>553262</v>
      </c>
      <c r="AG117" s="964"/>
      <c r="AH117" s="964"/>
      <c r="AI117" s="964"/>
      <c r="AJ117" s="965"/>
      <c r="AK117" s="963">
        <v>546267</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286</v>
      </c>
      <c r="AG118" s="881"/>
      <c r="AH118" s="881"/>
      <c r="AI118" s="881"/>
      <c r="AJ118" s="882"/>
      <c r="AK118" s="880" t="s">
        <v>285</v>
      </c>
      <c r="AL118" s="881"/>
      <c r="AM118" s="881"/>
      <c r="AN118" s="881"/>
      <c r="AO118" s="882"/>
      <c r="AP118" s="988" t="s">
        <v>400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428</v>
      </c>
      <c r="BP118" s="992"/>
      <c r="BQ118" s="983">
        <v>6653613</v>
      </c>
      <c r="BR118" s="984"/>
      <c r="BS118" s="984"/>
      <c r="BT118" s="984"/>
      <c r="BU118" s="984"/>
      <c r="BV118" s="984">
        <v>6409781</v>
      </c>
      <c r="BW118" s="984"/>
      <c r="BX118" s="984"/>
      <c r="BY118" s="984"/>
      <c r="BZ118" s="984"/>
      <c r="CA118" s="984">
        <v>6338258</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3712501</v>
      </c>
      <c r="BR119" s="925"/>
      <c r="BS119" s="925"/>
      <c r="BT119" s="925"/>
      <c r="BU119" s="925"/>
      <c r="BV119" s="925">
        <v>4193569</v>
      </c>
      <c r="BW119" s="925"/>
      <c r="BX119" s="925"/>
      <c r="BY119" s="925"/>
      <c r="BZ119" s="925"/>
      <c r="CA119" s="925">
        <v>4358485</v>
      </c>
      <c r="CB119" s="925"/>
      <c r="CC119" s="925"/>
      <c r="CD119" s="925"/>
      <c r="CE119" s="925"/>
      <c r="CF119" s="939">
        <v>189.6</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127392</v>
      </c>
      <c r="BR120" s="918"/>
      <c r="BS120" s="918"/>
      <c r="BT120" s="918"/>
      <c r="BU120" s="918"/>
      <c r="BV120" s="918">
        <v>120238</v>
      </c>
      <c r="BW120" s="918"/>
      <c r="BX120" s="918"/>
      <c r="BY120" s="918"/>
      <c r="BZ120" s="918"/>
      <c r="CA120" s="918">
        <v>118493</v>
      </c>
      <c r="CB120" s="918"/>
      <c r="CC120" s="918"/>
      <c r="CD120" s="918"/>
      <c r="CE120" s="918"/>
      <c r="CF120" s="912">
        <v>5.2</v>
      </c>
      <c r="CG120" s="913"/>
      <c r="CH120" s="913"/>
      <c r="CI120" s="913"/>
      <c r="CJ120" s="913"/>
      <c r="CK120" s="1011" t="s">
        <v>434</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3250</v>
      </c>
      <c r="DH120" s="925"/>
      <c r="DI120" s="925"/>
      <c r="DJ120" s="925"/>
      <c r="DK120" s="925"/>
      <c r="DL120" s="925">
        <v>2606</v>
      </c>
      <c r="DM120" s="925"/>
      <c r="DN120" s="925"/>
      <c r="DO120" s="925"/>
      <c r="DP120" s="925"/>
      <c r="DQ120" s="925">
        <v>21841</v>
      </c>
      <c r="DR120" s="925"/>
      <c r="DS120" s="925"/>
      <c r="DT120" s="925"/>
      <c r="DU120" s="925"/>
      <c r="DV120" s="926">
        <v>0.9</v>
      </c>
      <c r="DW120" s="926"/>
      <c r="DX120" s="926"/>
      <c r="DY120" s="926"/>
      <c r="DZ120" s="927"/>
    </row>
    <row r="121" spans="1:130" s="197" customFormat="1" ht="26.25" customHeight="1" x14ac:dyDescent="0.15">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3886141</v>
      </c>
      <c r="BR121" s="984"/>
      <c r="BS121" s="984"/>
      <c r="BT121" s="984"/>
      <c r="BU121" s="984"/>
      <c r="BV121" s="984">
        <v>3808900</v>
      </c>
      <c r="BW121" s="984"/>
      <c r="BX121" s="984"/>
      <c r="BY121" s="984"/>
      <c r="BZ121" s="984"/>
      <c r="CA121" s="984">
        <v>3735984</v>
      </c>
      <c r="CB121" s="984"/>
      <c r="CC121" s="984"/>
      <c r="CD121" s="984"/>
      <c r="CE121" s="984"/>
      <c r="CF121" s="1022">
        <v>162.5</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t="s">
        <v>111</v>
      </c>
      <c r="DR121" s="918"/>
      <c r="DS121" s="918"/>
      <c r="DT121" s="918"/>
      <c r="DU121" s="918"/>
      <c r="DV121" s="919" t="s">
        <v>111</v>
      </c>
      <c r="DW121" s="919"/>
      <c r="DX121" s="919"/>
      <c r="DY121" s="919"/>
      <c r="DZ121" s="920"/>
    </row>
    <row r="122" spans="1:130" s="197" customFormat="1" ht="26.25" customHeight="1" x14ac:dyDescent="0.15">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437</v>
      </c>
      <c r="BP122" s="992"/>
      <c r="BQ122" s="1032">
        <v>7726034</v>
      </c>
      <c r="BR122" s="1033"/>
      <c r="BS122" s="1033"/>
      <c r="BT122" s="1033"/>
      <c r="BU122" s="1033"/>
      <c r="BV122" s="1033">
        <v>8122707</v>
      </c>
      <c r="BW122" s="1033"/>
      <c r="BX122" s="1033"/>
      <c r="BY122" s="1033"/>
      <c r="BZ122" s="1033"/>
      <c r="CA122" s="1033">
        <v>8212962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448</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54027</v>
      </c>
      <c r="AB128" s="1088"/>
      <c r="AC128" s="1088"/>
      <c r="AD128" s="1088"/>
      <c r="AE128" s="1089"/>
      <c r="AF128" s="1090">
        <v>44396</v>
      </c>
      <c r="AG128" s="1088"/>
      <c r="AH128" s="1088"/>
      <c r="AI128" s="1088"/>
      <c r="AJ128" s="1089"/>
      <c r="AK128" s="1090">
        <v>39663</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2668110</v>
      </c>
      <c r="AB129" s="957"/>
      <c r="AC129" s="957"/>
      <c r="AD129" s="957"/>
      <c r="AE129" s="958"/>
      <c r="AF129" s="959">
        <v>2622631</v>
      </c>
      <c r="AG129" s="957"/>
      <c r="AH129" s="957"/>
      <c r="AI129" s="957"/>
      <c r="AJ129" s="958"/>
      <c r="AK129" s="959">
        <v>2653791</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7.9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333505</v>
      </c>
      <c r="AB130" s="957"/>
      <c r="AC130" s="957"/>
      <c r="AD130" s="957"/>
      <c r="AE130" s="958"/>
      <c r="AF130" s="959">
        <v>336222</v>
      </c>
      <c r="AG130" s="957"/>
      <c r="AH130" s="957"/>
      <c r="AI130" s="957"/>
      <c r="AJ130" s="958"/>
      <c r="AK130" s="959">
        <v>354691</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2334605</v>
      </c>
      <c r="AB131" s="996"/>
      <c r="AC131" s="996"/>
      <c r="AD131" s="996"/>
      <c r="AE131" s="997"/>
      <c r="AF131" s="998">
        <v>2286409</v>
      </c>
      <c r="AG131" s="996"/>
      <c r="AH131" s="996"/>
      <c r="AI131" s="996"/>
      <c r="AJ131" s="997"/>
      <c r="AK131" s="998">
        <v>2299100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9.7083232499999994</v>
      </c>
      <c r="AB132" s="1102"/>
      <c r="AC132" s="1102"/>
      <c r="AD132" s="1102"/>
      <c r="AE132" s="1103"/>
      <c r="AF132" s="1104">
        <v>7.5508800039999997</v>
      </c>
      <c r="AG132" s="1102"/>
      <c r="AH132" s="1102"/>
      <c r="AI132" s="1102"/>
      <c r="AJ132" s="1103"/>
      <c r="AK132" s="1104">
        <v>6.6074985860000002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9.9</v>
      </c>
      <c r="AB133" s="1109"/>
      <c r="AC133" s="1109"/>
      <c r="AD133" s="1109"/>
      <c r="AE133" s="1110"/>
      <c r="AF133" s="1108">
        <v>9</v>
      </c>
      <c r="AG133" s="1109"/>
      <c r="AH133" s="1109"/>
      <c r="AI133" s="1109"/>
      <c r="AJ133" s="1110"/>
      <c r="AK133" s="1108">
        <v>7.9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5" t="s">
        <v>464</v>
      </c>
      <c r="L7" s="254"/>
      <c r="M7" s="255" t="s">
        <v>465</v>
      </c>
      <c r="N7" s="256"/>
    </row>
    <row r="8" spans="1:16" x14ac:dyDescent="0.15">
      <c r="A8" s="248"/>
      <c r="B8" s="244"/>
      <c r="C8" s="244"/>
      <c r="D8" s="244"/>
      <c r="E8" s="244"/>
      <c r="F8" s="244"/>
      <c r="G8" s="257"/>
      <c r="H8" s="258"/>
      <c r="I8" s="258"/>
      <c r="J8" s="259"/>
      <c r="K8" s="1116"/>
      <c r="L8" s="260" t="s">
        <v>466</v>
      </c>
      <c r="M8" s="261" t="s">
        <v>467</v>
      </c>
      <c r="N8" s="262" t="s">
        <v>468</v>
      </c>
    </row>
    <row r="9" spans="1:16" x14ac:dyDescent="0.15">
      <c r="A9" s="248"/>
      <c r="B9" s="244"/>
      <c r="C9" s="244"/>
      <c r="D9" s="244"/>
      <c r="E9" s="244"/>
      <c r="F9" s="244"/>
      <c r="G9" s="1117" t="s">
        <v>469</v>
      </c>
      <c r="H9" s="1118"/>
      <c r="I9" s="1118"/>
      <c r="J9" s="1119"/>
      <c r="K9" s="263">
        <v>861287</v>
      </c>
      <c r="L9" s="264">
        <v>89727</v>
      </c>
      <c r="M9" s="265">
        <v>107860</v>
      </c>
      <c r="N9" s="266">
        <v>-16.8</v>
      </c>
    </row>
    <row r="10" spans="1:16" x14ac:dyDescent="0.15">
      <c r="A10" s="248"/>
      <c r="B10" s="244"/>
      <c r="C10" s="244"/>
      <c r="D10" s="244"/>
      <c r="E10" s="244"/>
      <c r="F10" s="244"/>
      <c r="G10" s="1117" t="s">
        <v>470</v>
      </c>
      <c r="H10" s="1118"/>
      <c r="I10" s="1118"/>
      <c r="J10" s="1119"/>
      <c r="K10" s="267">
        <v>97996</v>
      </c>
      <c r="L10" s="268">
        <v>10209</v>
      </c>
      <c r="M10" s="269">
        <v>10528</v>
      </c>
      <c r="N10" s="270">
        <v>-3</v>
      </c>
    </row>
    <row r="11" spans="1:16" ht="13.5" customHeight="1" x14ac:dyDescent="0.15">
      <c r="A11" s="248"/>
      <c r="B11" s="244"/>
      <c r="C11" s="244"/>
      <c r="D11" s="244"/>
      <c r="E11" s="244"/>
      <c r="F11" s="244"/>
      <c r="G11" s="1117" t="s">
        <v>471</v>
      </c>
      <c r="H11" s="1118"/>
      <c r="I11" s="1118"/>
      <c r="J11" s="1119"/>
      <c r="K11" s="267">
        <v>107581</v>
      </c>
      <c r="L11" s="268">
        <v>11208</v>
      </c>
      <c r="M11" s="269">
        <v>15409</v>
      </c>
      <c r="N11" s="270">
        <v>-27.3</v>
      </c>
    </row>
    <row r="12" spans="1:16" ht="13.5" customHeight="1" x14ac:dyDescent="0.15">
      <c r="A12" s="248"/>
      <c r="B12" s="244"/>
      <c r="C12" s="244"/>
      <c r="D12" s="244"/>
      <c r="E12" s="244"/>
      <c r="F12" s="244"/>
      <c r="G12" s="1117" t="s">
        <v>472</v>
      </c>
      <c r="H12" s="1118"/>
      <c r="I12" s="1118"/>
      <c r="J12" s="1119"/>
      <c r="K12" s="267">
        <v>86893</v>
      </c>
      <c r="L12" s="268">
        <v>9052</v>
      </c>
      <c r="M12" s="269">
        <v>1372</v>
      </c>
      <c r="N12" s="270">
        <v>559.79999999999995</v>
      </c>
    </row>
    <row r="13" spans="1:16" ht="13.5" customHeight="1" x14ac:dyDescent="0.15">
      <c r="A13" s="248"/>
      <c r="B13" s="244"/>
      <c r="C13" s="244"/>
      <c r="D13" s="244"/>
      <c r="E13" s="244"/>
      <c r="F13" s="244"/>
      <c r="G13" s="1117" t="s">
        <v>473</v>
      </c>
      <c r="H13" s="1118"/>
      <c r="I13" s="1118"/>
      <c r="J13" s="1119"/>
      <c r="K13" s="267" t="s">
        <v>474</v>
      </c>
      <c r="L13" s="268" t="s">
        <v>474</v>
      </c>
      <c r="M13" s="269" t="s">
        <v>474</v>
      </c>
      <c r="N13" s="270" t="s">
        <v>474</v>
      </c>
    </row>
    <row r="14" spans="1:16" ht="13.5" customHeight="1" x14ac:dyDescent="0.15">
      <c r="A14" s="248"/>
      <c r="B14" s="244"/>
      <c r="C14" s="244"/>
      <c r="D14" s="244"/>
      <c r="E14" s="244"/>
      <c r="F14" s="244"/>
      <c r="G14" s="1117" t="s">
        <v>475</v>
      </c>
      <c r="H14" s="1118"/>
      <c r="I14" s="1118"/>
      <c r="J14" s="1119"/>
      <c r="K14" s="267">
        <v>22202</v>
      </c>
      <c r="L14" s="268">
        <v>2313</v>
      </c>
      <c r="M14" s="269">
        <v>4790</v>
      </c>
      <c r="N14" s="270">
        <v>-51.7</v>
      </c>
    </row>
    <row r="15" spans="1:16" ht="13.5" customHeight="1" x14ac:dyDescent="0.15">
      <c r="A15" s="248"/>
      <c r="B15" s="244"/>
      <c r="C15" s="244"/>
      <c r="D15" s="244"/>
      <c r="E15" s="244"/>
      <c r="F15" s="244"/>
      <c r="G15" s="1117" t="s">
        <v>476</v>
      </c>
      <c r="H15" s="1118"/>
      <c r="I15" s="1118"/>
      <c r="J15" s="1119"/>
      <c r="K15" s="267">
        <v>9873</v>
      </c>
      <c r="L15" s="268">
        <v>1029</v>
      </c>
      <c r="M15" s="269">
        <v>2476</v>
      </c>
      <c r="N15" s="270">
        <v>-58.4</v>
      </c>
    </row>
    <row r="16" spans="1:16" x14ac:dyDescent="0.15">
      <c r="A16" s="248"/>
      <c r="B16" s="244"/>
      <c r="C16" s="244"/>
      <c r="D16" s="244"/>
      <c r="E16" s="244"/>
      <c r="F16" s="244"/>
      <c r="G16" s="1120" t="s">
        <v>477</v>
      </c>
      <c r="H16" s="1121"/>
      <c r="I16" s="1121"/>
      <c r="J16" s="1122"/>
      <c r="K16" s="268">
        <v>-91607</v>
      </c>
      <c r="L16" s="268">
        <v>-9543</v>
      </c>
      <c r="M16" s="269">
        <v>-12174</v>
      </c>
      <c r="N16" s="270">
        <v>-21.6</v>
      </c>
    </row>
    <row r="17" spans="1:16" x14ac:dyDescent="0.15">
      <c r="A17" s="248"/>
      <c r="B17" s="244"/>
      <c r="C17" s="244"/>
      <c r="D17" s="244"/>
      <c r="E17" s="244"/>
      <c r="F17" s="244"/>
      <c r="G17" s="1120" t="s">
        <v>170</v>
      </c>
      <c r="H17" s="1121"/>
      <c r="I17" s="1121"/>
      <c r="J17" s="1122"/>
      <c r="K17" s="268">
        <v>1094225</v>
      </c>
      <c r="L17" s="268">
        <v>113994</v>
      </c>
      <c r="M17" s="269">
        <v>130260</v>
      </c>
      <c r="N17" s="270">
        <v>-12.5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2" t="s">
        <v>482</v>
      </c>
      <c r="H21" s="1113"/>
      <c r="I21" s="1113"/>
      <c r="J21" s="1114"/>
      <c r="K21" s="280">
        <v>10.31</v>
      </c>
      <c r="L21" s="281">
        <v>12.26</v>
      </c>
      <c r="M21" s="282">
        <v>-1.95</v>
      </c>
      <c r="N21" s="249"/>
      <c r="O21" s="283"/>
      <c r="P21" s="279"/>
    </row>
    <row r="22" spans="1:16" s="284" customFormat="1" x14ac:dyDescent="0.15">
      <c r="A22" s="279"/>
      <c r="B22" s="249"/>
      <c r="C22" s="249"/>
      <c r="D22" s="249"/>
      <c r="E22" s="249"/>
      <c r="F22" s="249"/>
      <c r="G22" s="1112" t="s">
        <v>483</v>
      </c>
      <c r="H22" s="1113"/>
      <c r="I22" s="1113"/>
      <c r="J22" s="1114"/>
      <c r="K22" s="285">
        <v>98.1</v>
      </c>
      <c r="L22" s="286">
        <v>94.9</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5" t="s">
        <v>464</v>
      </c>
      <c r="L30" s="254"/>
      <c r="M30" s="255" t="s">
        <v>465</v>
      </c>
      <c r="N30" s="256"/>
    </row>
    <row r="31" spans="1:16" x14ac:dyDescent="0.15">
      <c r="A31" s="248"/>
      <c r="B31" s="244"/>
      <c r="C31" s="244"/>
      <c r="D31" s="244"/>
      <c r="E31" s="244"/>
      <c r="F31" s="244"/>
      <c r="G31" s="257"/>
      <c r="H31" s="258"/>
      <c r="I31" s="258"/>
      <c r="J31" s="259"/>
      <c r="K31" s="1116"/>
      <c r="L31" s="260" t="s">
        <v>466</v>
      </c>
      <c r="M31" s="261" t="s">
        <v>467</v>
      </c>
      <c r="N31" s="262" t="s">
        <v>468</v>
      </c>
    </row>
    <row r="32" spans="1:16" ht="27" customHeight="1" x14ac:dyDescent="0.15">
      <c r="A32" s="248"/>
      <c r="B32" s="244"/>
      <c r="C32" s="244"/>
      <c r="D32" s="244"/>
      <c r="E32" s="244"/>
      <c r="F32" s="244"/>
      <c r="G32" s="1128" t="s">
        <v>487</v>
      </c>
      <c r="H32" s="1129"/>
      <c r="I32" s="1129"/>
      <c r="J32" s="1130"/>
      <c r="K32" s="294">
        <v>475669</v>
      </c>
      <c r="L32" s="294">
        <v>49554</v>
      </c>
      <c r="M32" s="295">
        <v>71410</v>
      </c>
      <c r="N32" s="296">
        <v>-30.6</v>
      </c>
    </row>
    <row r="33" spans="1:16" ht="13.5" customHeight="1" x14ac:dyDescent="0.15">
      <c r="A33" s="248"/>
      <c r="B33" s="244"/>
      <c r="C33" s="244"/>
      <c r="D33" s="244"/>
      <c r="E33" s="244"/>
      <c r="F33" s="244"/>
      <c r="G33" s="1128" t="s">
        <v>488</v>
      </c>
      <c r="H33" s="1129"/>
      <c r="I33" s="1129"/>
      <c r="J33" s="1130"/>
      <c r="K33" s="294" t="s">
        <v>474</v>
      </c>
      <c r="L33" s="294" t="s">
        <v>474</v>
      </c>
      <c r="M33" s="295" t="s">
        <v>474</v>
      </c>
      <c r="N33" s="296" t="s">
        <v>474</v>
      </c>
    </row>
    <row r="34" spans="1:16" ht="27" customHeight="1" x14ac:dyDescent="0.15">
      <c r="A34" s="248"/>
      <c r="B34" s="244"/>
      <c r="C34" s="244"/>
      <c r="D34" s="244"/>
      <c r="E34" s="244"/>
      <c r="F34" s="244"/>
      <c r="G34" s="1128" t="s">
        <v>489</v>
      </c>
      <c r="H34" s="1129"/>
      <c r="I34" s="1129"/>
      <c r="J34" s="1130"/>
      <c r="K34" s="294" t="s">
        <v>474</v>
      </c>
      <c r="L34" s="294" t="s">
        <v>474</v>
      </c>
      <c r="M34" s="295" t="s">
        <v>474</v>
      </c>
      <c r="N34" s="296" t="s">
        <v>474</v>
      </c>
    </row>
    <row r="35" spans="1:16" ht="27" customHeight="1" x14ac:dyDescent="0.15">
      <c r="A35" s="248"/>
      <c r="B35" s="244"/>
      <c r="C35" s="244"/>
      <c r="D35" s="244"/>
      <c r="E35" s="244"/>
      <c r="F35" s="244"/>
      <c r="G35" s="1128" t="s">
        <v>490</v>
      </c>
      <c r="H35" s="1129"/>
      <c r="I35" s="1129"/>
      <c r="J35" s="1130"/>
      <c r="K35" s="294">
        <v>1298</v>
      </c>
      <c r="L35" s="294">
        <v>135</v>
      </c>
      <c r="M35" s="295">
        <v>19838</v>
      </c>
      <c r="N35" s="296">
        <v>-99.3</v>
      </c>
    </row>
    <row r="36" spans="1:16" ht="27" customHeight="1" x14ac:dyDescent="0.15">
      <c r="A36" s="248"/>
      <c r="B36" s="244"/>
      <c r="C36" s="244"/>
      <c r="D36" s="244"/>
      <c r="E36" s="244"/>
      <c r="F36" s="244"/>
      <c r="G36" s="1128" t="s">
        <v>491</v>
      </c>
      <c r="H36" s="1129"/>
      <c r="I36" s="1129"/>
      <c r="J36" s="1130"/>
      <c r="K36" s="294">
        <v>68438</v>
      </c>
      <c r="L36" s="294">
        <v>7130</v>
      </c>
      <c r="M36" s="295">
        <v>4809</v>
      </c>
      <c r="N36" s="296">
        <v>48.3</v>
      </c>
    </row>
    <row r="37" spans="1:16" ht="13.5" customHeight="1" x14ac:dyDescent="0.15">
      <c r="A37" s="248"/>
      <c r="B37" s="244"/>
      <c r="C37" s="244"/>
      <c r="D37" s="244"/>
      <c r="E37" s="244"/>
      <c r="F37" s="244"/>
      <c r="G37" s="1128" t="s">
        <v>492</v>
      </c>
      <c r="H37" s="1129"/>
      <c r="I37" s="1129"/>
      <c r="J37" s="1130"/>
      <c r="K37" s="294" t="s">
        <v>474</v>
      </c>
      <c r="L37" s="294" t="s">
        <v>474</v>
      </c>
      <c r="M37" s="295">
        <v>1747</v>
      </c>
      <c r="N37" s="296" t="s">
        <v>474</v>
      </c>
    </row>
    <row r="38" spans="1:16" ht="27" customHeight="1" x14ac:dyDescent="0.15">
      <c r="A38" s="248"/>
      <c r="B38" s="244"/>
      <c r="C38" s="244"/>
      <c r="D38" s="244"/>
      <c r="E38" s="244"/>
      <c r="F38" s="244"/>
      <c r="G38" s="1131" t="s">
        <v>493</v>
      </c>
      <c r="H38" s="1132"/>
      <c r="I38" s="1132"/>
      <c r="J38" s="1133"/>
      <c r="K38" s="297">
        <v>862</v>
      </c>
      <c r="L38" s="297">
        <v>90</v>
      </c>
      <c r="M38" s="298">
        <v>16</v>
      </c>
      <c r="N38" s="299">
        <v>462.5</v>
      </c>
      <c r="O38" s="293"/>
    </row>
    <row r="39" spans="1:16" x14ac:dyDescent="0.15">
      <c r="A39" s="248"/>
      <c r="B39" s="244"/>
      <c r="C39" s="244"/>
      <c r="D39" s="244"/>
      <c r="E39" s="244"/>
      <c r="F39" s="244"/>
      <c r="G39" s="1131" t="s">
        <v>494</v>
      </c>
      <c r="H39" s="1132"/>
      <c r="I39" s="1132"/>
      <c r="J39" s="1133"/>
      <c r="K39" s="300">
        <v>-39663</v>
      </c>
      <c r="L39" s="300">
        <v>-4132</v>
      </c>
      <c r="M39" s="301">
        <v>-2838</v>
      </c>
      <c r="N39" s="302">
        <v>45.6</v>
      </c>
      <c r="O39" s="293"/>
    </row>
    <row r="40" spans="1:16" ht="27" customHeight="1" x14ac:dyDescent="0.15">
      <c r="A40" s="248"/>
      <c r="B40" s="244"/>
      <c r="C40" s="244"/>
      <c r="D40" s="244"/>
      <c r="E40" s="244"/>
      <c r="F40" s="244"/>
      <c r="G40" s="1128" t="s">
        <v>495</v>
      </c>
      <c r="H40" s="1129"/>
      <c r="I40" s="1129"/>
      <c r="J40" s="1130"/>
      <c r="K40" s="300">
        <v>-354691</v>
      </c>
      <c r="L40" s="300">
        <v>-36951</v>
      </c>
      <c r="M40" s="301">
        <v>-63648</v>
      </c>
      <c r="N40" s="302">
        <v>-41.9</v>
      </c>
      <c r="O40" s="293"/>
    </row>
    <row r="41" spans="1:16" x14ac:dyDescent="0.15">
      <c r="A41" s="248"/>
      <c r="B41" s="244"/>
      <c r="C41" s="244"/>
      <c r="D41" s="244"/>
      <c r="E41" s="244"/>
      <c r="F41" s="244"/>
      <c r="G41" s="1134" t="s">
        <v>280</v>
      </c>
      <c r="H41" s="1135"/>
      <c r="I41" s="1135"/>
      <c r="J41" s="1136"/>
      <c r="K41" s="294">
        <v>151913</v>
      </c>
      <c r="L41" s="300">
        <v>15826</v>
      </c>
      <c r="M41" s="301">
        <v>31334</v>
      </c>
      <c r="N41" s="302">
        <v>-49.5</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3" t="s">
        <v>464</v>
      </c>
      <c r="J49" s="1125" t="s">
        <v>499</v>
      </c>
      <c r="K49" s="1126"/>
      <c r="L49" s="1126"/>
      <c r="M49" s="1126"/>
      <c r="N49" s="1127"/>
    </row>
    <row r="50" spans="1:14" x14ac:dyDescent="0.15">
      <c r="A50" s="248"/>
      <c r="B50" s="244"/>
      <c r="C50" s="244"/>
      <c r="D50" s="244"/>
      <c r="E50" s="244"/>
      <c r="F50" s="244"/>
      <c r="G50" s="312"/>
      <c r="H50" s="313"/>
      <c r="I50" s="1124"/>
      <c r="J50" s="314" t="s">
        <v>500</v>
      </c>
      <c r="K50" s="315" t="s">
        <v>501</v>
      </c>
      <c r="L50" s="316" t="s">
        <v>502</v>
      </c>
      <c r="M50" s="317" t="s">
        <v>503</v>
      </c>
      <c r="N50" s="318" t="s">
        <v>504</v>
      </c>
    </row>
    <row r="51" spans="1:14" x14ac:dyDescent="0.15">
      <c r="A51" s="248"/>
      <c r="B51" s="244"/>
      <c r="C51" s="244"/>
      <c r="D51" s="244"/>
      <c r="E51" s="244"/>
      <c r="F51" s="244"/>
      <c r="G51" s="310" t="s">
        <v>505</v>
      </c>
      <c r="H51" s="311"/>
      <c r="I51" s="319">
        <v>614276</v>
      </c>
      <c r="J51" s="320">
        <v>61514</v>
      </c>
      <c r="K51" s="321">
        <v>420.2</v>
      </c>
      <c r="L51" s="322">
        <v>70254</v>
      </c>
      <c r="M51" s="323">
        <v>32.700000000000003</v>
      </c>
      <c r="N51" s="324">
        <v>387.5</v>
      </c>
    </row>
    <row r="52" spans="1:14" x14ac:dyDescent="0.15">
      <c r="A52" s="248"/>
      <c r="B52" s="244"/>
      <c r="C52" s="244"/>
      <c r="D52" s="244"/>
      <c r="E52" s="244"/>
      <c r="F52" s="244"/>
      <c r="G52" s="325"/>
      <c r="H52" s="326" t="s">
        <v>506</v>
      </c>
      <c r="I52" s="327">
        <v>230577</v>
      </c>
      <c r="J52" s="328">
        <v>23090</v>
      </c>
      <c r="K52" s="329">
        <v>130.5</v>
      </c>
      <c r="L52" s="330">
        <v>41764</v>
      </c>
      <c r="M52" s="331">
        <v>46.6</v>
      </c>
      <c r="N52" s="332">
        <v>83.9</v>
      </c>
    </row>
    <row r="53" spans="1:14" x14ac:dyDescent="0.15">
      <c r="A53" s="248"/>
      <c r="B53" s="244"/>
      <c r="C53" s="244"/>
      <c r="D53" s="244"/>
      <c r="E53" s="244"/>
      <c r="F53" s="244"/>
      <c r="G53" s="310" t="s">
        <v>507</v>
      </c>
      <c r="H53" s="311"/>
      <c r="I53" s="319">
        <v>1302718</v>
      </c>
      <c r="J53" s="320">
        <v>131535</v>
      </c>
      <c r="K53" s="321">
        <v>113.8</v>
      </c>
      <c r="L53" s="322">
        <v>89245</v>
      </c>
      <c r="M53" s="323">
        <v>27</v>
      </c>
      <c r="N53" s="324">
        <v>86.8</v>
      </c>
    </row>
    <row r="54" spans="1:14" x14ac:dyDescent="0.15">
      <c r="A54" s="248"/>
      <c r="B54" s="244"/>
      <c r="C54" s="244"/>
      <c r="D54" s="244"/>
      <c r="E54" s="244"/>
      <c r="F54" s="244"/>
      <c r="G54" s="325"/>
      <c r="H54" s="326" t="s">
        <v>506</v>
      </c>
      <c r="I54" s="327">
        <v>652732</v>
      </c>
      <c r="J54" s="328">
        <v>65906</v>
      </c>
      <c r="K54" s="329">
        <v>185.4</v>
      </c>
      <c r="L54" s="330">
        <v>42966</v>
      </c>
      <c r="M54" s="331">
        <v>2.9</v>
      </c>
      <c r="N54" s="332">
        <v>182.5</v>
      </c>
    </row>
    <row r="55" spans="1:14" x14ac:dyDescent="0.15">
      <c r="A55" s="248"/>
      <c r="B55" s="244"/>
      <c r="C55" s="244"/>
      <c r="D55" s="244"/>
      <c r="E55" s="244"/>
      <c r="F55" s="244"/>
      <c r="G55" s="310" t="s">
        <v>508</v>
      </c>
      <c r="H55" s="311"/>
      <c r="I55" s="319">
        <v>116475</v>
      </c>
      <c r="J55" s="320">
        <v>11961</v>
      </c>
      <c r="K55" s="321">
        <v>-90.9</v>
      </c>
      <c r="L55" s="322">
        <v>92021</v>
      </c>
      <c r="M55" s="323">
        <v>3.1</v>
      </c>
      <c r="N55" s="324">
        <v>-94</v>
      </c>
    </row>
    <row r="56" spans="1:14" x14ac:dyDescent="0.15">
      <c r="A56" s="248"/>
      <c r="B56" s="244"/>
      <c r="C56" s="244"/>
      <c r="D56" s="244"/>
      <c r="E56" s="244"/>
      <c r="F56" s="244"/>
      <c r="G56" s="325"/>
      <c r="H56" s="326" t="s">
        <v>506</v>
      </c>
      <c r="I56" s="327">
        <v>81089</v>
      </c>
      <c r="J56" s="328">
        <v>8327</v>
      </c>
      <c r="K56" s="329">
        <v>-87.4</v>
      </c>
      <c r="L56" s="330">
        <v>52579</v>
      </c>
      <c r="M56" s="331">
        <v>22.4</v>
      </c>
      <c r="N56" s="332">
        <v>-109.8</v>
      </c>
    </row>
    <row r="57" spans="1:14" x14ac:dyDescent="0.15">
      <c r="A57" s="248"/>
      <c r="B57" s="244"/>
      <c r="C57" s="244"/>
      <c r="D57" s="244"/>
      <c r="E57" s="244"/>
      <c r="F57" s="244"/>
      <c r="G57" s="310" t="s">
        <v>509</v>
      </c>
      <c r="H57" s="311"/>
      <c r="I57" s="319">
        <v>108505</v>
      </c>
      <c r="J57" s="320">
        <v>11184</v>
      </c>
      <c r="K57" s="321">
        <v>-6.5</v>
      </c>
      <c r="L57" s="322">
        <v>94828</v>
      </c>
      <c r="M57" s="323">
        <v>3.1</v>
      </c>
      <c r="N57" s="324">
        <v>-9.6</v>
      </c>
    </row>
    <row r="58" spans="1:14" x14ac:dyDescent="0.15">
      <c r="A58" s="248"/>
      <c r="B58" s="244"/>
      <c r="C58" s="244"/>
      <c r="D58" s="244"/>
      <c r="E58" s="244"/>
      <c r="F58" s="244"/>
      <c r="G58" s="325"/>
      <c r="H58" s="326" t="s">
        <v>506</v>
      </c>
      <c r="I58" s="327">
        <v>44260</v>
      </c>
      <c r="J58" s="328">
        <v>4562</v>
      </c>
      <c r="K58" s="329">
        <v>-45.2</v>
      </c>
      <c r="L58" s="330">
        <v>55133</v>
      </c>
      <c r="M58" s="331">
        <v>4.9000000000000004</v>
      </c>
      <c r="N58" s="332">
        <v>-50.1</v>
      </c>
    </row>
    <row r="59" spans="1:14" x14ac:dyDescent="0.15">
      <c r="A59" s="248"/>
      <c r="B59" s="244"/>
      <c r="C59" s="244"/>
      <c r="D59" s="244"/>
      <c r="E59" s="244"/>
      <c r="F59" s="244"/>
      <c r="G59" s="310" t="s">
        <v>510</v>
      </c>
      <c r="H59" s="311"/>
      <c r="I59" s="319">
        <v>443918</v>
      </c>
      <c r="J59" s="320">
        <v>46246</v>
      </c>
      <c r="K59" s="321">
        <v>313.5</v>
      </c>
      <c r="L59" s="322">
        <v>119674</v>
      </c>
      <c r="M59" s="323">
        <v>26.2</v>
      </c>
      <c r="N59" s="324">
        <v>287.3</v>
      </c>
    </row>
    <row r="60" spans="1:14" x14ac:dyDescent="0.15">
      <c r="A60" s="248"/>
      <c r="B60" s="244"/>
      <c r="C60" s="244"/>
      <c r="D60" s="244"/>
      <c r="E60" s="244"/>
      <c r="F60" s="244"/>
      <c r="G60" s="325"/>
      <c r="H60" s="326" t="s">
        <v>506</v>
      </c>
      <c r="I60" s="333">
        <v>184181</v>
      </c>
      <c r="J60" s="328">
        <v>19188</v>
      </c>
      <c r="K60" s="329">
        <v>320.60000000000002</v>
      </c>
      <c r="L60" s="330">
        <v>57803</v>
      </c>
      <c r="M60" s="331">
        <v>4.8</v>
      </c>
      <c r="N60" s="332">
        <v>315.8</v>
      </c>
    </row>
    <row r="61" spans="1:14" x14ac:dyDescent="0.15">
      <c r="A61" s="248"/>
      <c r="B61" s="244"/>
      <c r="C61" s="244"/>
      <c r="D61" s="244"/>
      <c r="E61" s="244"/>
      <c r="F61" s="244"/>
      <c r="G61" s="310" t="s">
        <v>511</v>
      </c>
      <c r="H61" s="334"/>
      <c r="I61" s="335">
        <v>517178</v>
      </c>
      <c r="J61" s="336">
        <v>52488</v>
      </c>
      <c r="K61" s="337">
        <v>150</v>
      </c>
      <c r="L61" s="338">
        <v>93204</v>
      </c>
      <c r="M61" s="339">
        <v>18.399999999999999</v>
      </c>
      <c r="N61" s="324">
        <v>131.6</v>
      </c>
    </row>
    <row r="62" spans="1:14" x14ac:dyDescent="0.15">
      <c r="A62" s="248"/>
      <c r="B62" s="244"/>
      <c r="C62" s="244"/>
      <c r="D62" s="244"/>
      <c r="E62" s="244"/>
      <c r="F62" s="244"/>
      <c r="G62" s="325"/>
      <c r="H62" s="326" t="s">
        <v>506</v>
      </c>
      <c r="I62" s="327">
        <v>238568</v>
      </c>
      <c r="J62" s="328">
        <v>24215</v>
      </c>
      <c r="K62" s="329">
        <v>100.8</v>
      </c>
      <c r="L62" s="330">
        <v>50049</v>
      </c>
      <c r="M62" s="331">
        <v>16.3</v>
      </c>
      <c r="N62" s="332">
        <v>84.5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10.41</v>
      </c>
      <c r="G47" s="12">
        <v>19.21</v>
      </c>
      <c r="H47" s="12">
        <v>31.35</v>
      </c>
      <c r="I47" s="12">
        <v>46.55</v>
      </c>
      <c r="J47" s="13">
        <v>51.26</v>
      </c>
    </row>
    <row r="48" spans="2:10" ht="57.75" customHeight="1" x14ac:dyDescent="0.15">
      <c r="B48" s="14"/>
      <c r="C48" s="1139" t="s">
        <v>4</v>
      </c>
      <c r="D48" s="1139"/>
      <c r="E48" s="1140"/>
      <c r="F48" s="15">
        <v>16.440000000000001</v>
      </c>
      <c r="G48" s="16">
        <v>14.62</v>
      </c>
      <c r="H48" s="16">
        <v>16.79</v>
      </c>
      <c r="I48" s="16">
        <v>17.75</v>
      </c>
      <c r="J48" s="17">
        <v>18.14</v>
      </c>
    </row>
    <row r="49" spans="2:10" ht="57.75" customHeight="1" thickBot="1" x14ac:dyDescent="0.2">
      <c r="B49" s="18"/>
      <c r="C49" s="1141" t="s">
        <v>5</v>
      </c>
      <c r="D49" s="1141"/>
      <c r="E49" s="1142"/>
      <c r="F49" s="19">
        <v>3.61</v>
      </c>
      <c r="G49" s="20">
        <v>8.11</v>
      </c>
      <c r="H49" s="20">
        <v>13.84</v>
      </c>
      <c r="I49" s="20">
        <v>15.31</v>
      </c>
      <c r="J49" s="21">
        <v>5.85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518</v>
      </c>
      <c r="D34" s="1149"/>
      <c r="E34" s="1150"/>
      <c r="F34" s="32" t="s">
        <v>519</v>
      </c>
      <c r="G34" s="33" t="s">
        <v>520</v>
      </c>
      <c r="H34" s="33" t="s">
        <v>521</v>
      </c>
      <c r="I34" s="33" t="s">
        <v>522</v>
      </c>
      <c r="J34" s="34" t="s">
        <v>523</v>
      </c>
      <c r="K34" s="22"/>
      <c r="L34" s="22"/>
      <c r="M34" s="22"/>
      <c r="N34" s="22"/>
      <c r="O34" s="22"/>
      <c r="P34" s="22"/>
    </row>
    <row r="35" spans="1:16" ht="39" customHeight="1" x14ac:dyDescent="0.15">
      <c r="A35" s="22"/>
      <c r="B35" s="35"/>
      <c r="C35" s="1143" t="s">
        <v>524</v>
      </c>
      <c r="D35" s="1144"/>
      <c r="E35" s="1145"/>
      <c r="F35" s="36">
        <v>15.24</v>
      </c>
      <c r="G35" s="37">
        <v>14.96</v>
      </c>
      <c r="H35" s="37">
        <v>15.85</v>
      </c>
      <c r="I35" s="37">
        <v>17.18</v>
      </c>
      <c r="J35" s="38">
        <v>17.97</v>
      </c>
      <c r="K35" s="22"/>
      <c r="L35" s="22"/>
      <c r="M35" s="22"/>
      <c r="N35" s="22"/>
      <c r="O35" s="22"/>
      <c r="P35" s="22"/>
    </row>
    <row r="36" spans="1:16" ht="39" customHeight="1" x14ac:dyDescent="0.15">
      <c r="A36" s="22"/>
      <c r="B36" s="35"/>
      <c r="C36" s="1143" t="s">
        <v>525</v>
      </c>
      <c r="D36" s="1144"/>
      <c r="E36" s="1145"/>
      <c r="F36" s="36">
        <v>15.42</v>
      </c>
      <c r="G36" s="37">
        <v>13.86</v>
      </c>
      <c r="H36" s="37">
        <v>16.170000000000002</v>
      </c>
      <c r="I36" s="37">
        <v>16.760000000000002</v>
      </c>
      <c r="J36" s="38">
        <v>16.71</v>
      </c>
      <c r="K36" s="22"/>
      <c r="L36" s="22"/>
      <c r="M36" s="22"/>
      <c r="N36" s="22"/>
      <c r="O36" s="22"/>
      <c r="P36" s="22"/>
    </row>
    <row r="37" spans="1:16" ht="39" customHeight="1" x14ac:dyDescent="0.15">
      <c r="A37" s="22"/>
      <c r="B37" s="35"/>
      <c r="C37" s="1143" t="s">
        <v>526</v>
      </c>
      <c r="D37" s="1144"/>
      <c r="E37" s="1145"/>
      <c r="F37" s="36">
        <v>5.81</v>
      </c>
      <c r="G37" s="37">
        <v>5.51</v>
      </c>
      <c r="H37" s="37">
        <v>5.69</v>
      </c>
      <c r="I37" s="37">
        <v>4.6900000000000004</v>
      </c>
      <c r="J37" s="38">
        <v>3.84</v>
      </c>
      <c r="K37" s="22"/>
      <c r="L37" s="22"/>
      <c r="M37" s="22"/>
      <c r="N37" s="22"/>
      <c r="O37" s="22"/>
      <c r="P37" s="22"/>
    </row>
    <row r="38" spans="1:16" ht="39" customHeight="1" x14ac:dyDescent="0.15">
      <c r="A38" s="22"/>
      <c r="B38" s="35"/>
      <c r="C38" s="1143" t="s">
        <v>527</v>
      </c>
      <c r="D38" s="1144"/>
      <c r="E38" s="1145"/>
      <c r="F38" s="36">
        <v>1.02</v>
      </c>
      <c r="G38" s="37">
        <v>0.76</v>
      </c>
      <c r="H38" s="37">
        <v>0.61</v>
      </c>
      <c r="I38" s="37">
        <v>0.94</v>
      </c>
      <c r="J38" s="38">
        <v>1.3</v>
      </c>
      <c r="K38" s="22"/>
      <c r="L38" s="22"/>
      <c r="M38" s="22"/>
      <c r="N38" s="22"/>
      <c r="O38" s="22"/>
      <c r="P38" s="22"/>
    </row>
    <row r="39" spans="1:16" ht="39" customHeight="1" x14ac:dyDescent="0.15">
      <c r="A39" s="22"/>
      <c r="B39" s="35"/>
      <c r="C39" s="1143" t="s">
        <v>528</v>
      </c>
      <c r="D39" s="1144"/>
      <c r="E39" s="1145"/>
      <c r="F39" s="36">
        <v>0</v>
      </c>
      <c r="G39" s="37">
        <v>0</v>
      </c>
      <c r="H39" s="37">
        <v>0.01</v>
      </c>
      <c r="I39" s="37">
        <v>0.05</v>
      </c>
      <c r="J39" s="38">
        <v>0.14000000000000001</v>
      </c>
      <c r="K39" s="22"/>
      <c r="L39" s="22"/>
      <c r="M39" s="22"/>
      <c r="N39" s="22"/>
      <c r="O39" s="22"/>
      <c r="P39" s="22"/>
    </row>
    <row r="40" spans="1:16" ht="39" customHeight="1" x14ac:dyDescent="0.15">
      <c r="A40" s="22"/>
      <c r="B40" s="35"/>
      <c r="C40" s="1143" t="s">
        <v>529</v>
      </c>
      <c r="D40" s="1144"/>
      <c r="E40" s="1145"/>
      <c r="F40" s="36">
        <v>0.05</v>
      </c>
      <c r="G40" s="37">
        <v>0.04</v>
      </c>
      <c r="H40" s="37">
        <v>0.03</v>
      </c>
      <c r="I40" s="37">
        <v>0.05</v>
      </c>
      <c r="J40" s="38">
        <v>0.05</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530</v>
      </c>
      <c r="D42" s="1144"/>
      <c r="E42" s="1145"/>
      <c r="F42" s="36" t="s">
        <v>474</v>
      </c>
      <c r="G42" s="37" t="s">
        <v>474</v>
      </c>
      <c r="H42" s="37" t="s">
        <v>474</v>
      </c>
      <c r="I42" s="37" t="s">
        <v>474</v>
      </c>
      <c r="J42" s="38" t="s">
        <v>474</v>
      </c>
      <c r="K42" s="22"/>
      <c r="L42" s="22"/>
      <c r="M42" s="22"/>
      <c r="N42" s="22"/>
      <c r="O42" s="22"/>
      <c r="P42" s="22"/>
    </row>
    <row r="43" spans="1:16" ht="39" customHeight="1" thickBot="1" x14ac:dyDescent="0.2">
      <c r="A43" s="22"/>
      <c r="B43" s="40"/>
      <c r="C43" s="1146" t="s">
        <v>531</v>
      </c>
      <c r="D43" s="1147"/>
      <c r="E43" s="1148"/>
      <c r="F43" s="41">
        <v>1.32</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635</v>
      </c>
      <c r="L45" s="60">
        <v>627</v>
      </c>
      <c r="M45" s="60">
        <v>563</v>
      </c>
      <c r="N45" s="60">
        <v>483</v>
      </c>
      <c r="O45" s="61">
        <v>476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x14ac:dyDescent="0.15">
      <c r="A48" s="48"/>
      <c r="B48" s="1161"/>
      <c r="C48" s="1162"/>
      <c r="D48" s="62"/>
      <c r="E48" s="1153" t="s">
        <v>15</v>
      </c>
      <c r="F48" s="1153"/>
      <c r="G48" s="1153"/>
      <c r="H48" s="1153"/>
      <c r="I48" s="1153"/>
      <c r="J48" s="1154"/>
      <c r="K48" s="63" t="s">
        <v>474</v>
      </c>
      <c r="L48" s="64" t="s">
        <v>474</v>
      </c>
      <c r="M48" s="64" t="s">
        <v>474</v>
      </c>
      <c r="N48" s="64">
        <v>1</v>
      </c>
      <c r="O48" s="65">
        <v>1</v>
      </c>
      <c r="P48" s="48"/>
      <c r="Q48" s="48"/>
      <c r="R48" s="48"/>
      <c r="S48" s="48"/>
      <c r="T48" s="48"/>
      <c r="U48" s="48"/>
    </row>
    <row r="49" spans="1:21" ht="30.75" customHeight="1" x14ac:dyDescent="0.15">
      <c r="A49" s="48"/>
      <c r="B49" s="1161"/>
      <c r="C49" s="1162"/>
      <c r="D49" s="62"/>
      <c r="E49" s="1153" t="s">
        <v>16</v>
      </c>
      <c r="F49" s="1153"/>
      <c r="G49" s="1153"/>
      <c r="H49" s="1153"/>
      <c r="I49" s="1153"/>
      <c r="J49" s="1154"/>
      <c r="K49" s="63">
        <v>35</v>
      </c>
      <c r="L49" s="64">
        <v>38</v>
      </c>
      <c r="M49" s="64">
        <v>51</v>
      </c>
      <c r="N49" s="64">
        <v>69</v>
      </c>
      <c r="O49" s="65">
        <v>68</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1</v>
      </c>
      <c r="M51" s="64">
        <v>1</v>
      </c>
      <c r="N51" s="64">
        <v>0</v>
      </c>
      <c r="O51" s="65">
        <v>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441</v>
      </c>
      <c r="L52" s="64">
        <v>434</v>
      </c>
      <c r="M52" s="64">
        <v>387</v>
      </c>
      <c r="N52" s="64">
        <v>381</v>
      </c>
      <c r="O52" s="65">
        <v>395</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230</v>
      </c>
      <c r="L53" s="69">
        <v>232</v>
      </c>
      <c r="M53" s="69">
        <v>228</v>
      </c>
      <c r="N53" s="69">
        <v>172</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 総務課</cp:lastModifiedBy>
  <cp:lastPrinted>2015-04-20T11:59:46Z</cp:lastPrinted>
  <dcterms:created xsi:type="dcterms:W3CDTF">2015-02-17T07:43:04Z</dcterms:created>
  <dcterms:modified xsi:type="dcterms:W3CDTF">2021-03-25T05:58:03Z</dcterms:modified>
  <cp:category/>
</cp:coreProperties>
</file>