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12150" yWindow="45" windowWidth="11655" windowHeight="108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BE34" i="10"/>
  <c r="C34" i="10"/>
  <c r="C35" i="10" s="1"/>
  <c r="C36" i="10" l="1"/>
  <c r="U34" i="10"/>
  <c r="U35"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<sst xmlns="http://schemas.openxmlformats.org/spreadsheetml/2006/main" count="1159" uniqueCount="616">
  <si>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</si>
  <si>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</si>
  <si>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</si>
  <si>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</si>
  <si>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</si>
  <si>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</si>
  <si>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</si>
  <si>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</si>
  <si>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</si>
  <si>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</si>
  <si>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</si>
  <si>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</si>
  <si>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</si>
  <si>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</si>
  <si>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</si>
  <si>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</si>
  <si>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</si>
  <si>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</si>
  <si>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</si>
  <si>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</si>
  <si>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</si>
  <si>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</si>
  <si>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</si>
  <si>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</si>
  <si>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</si>
  <si>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</si>
  <si>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</si>
  <si>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</si>
  <si>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</si>
  <si>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</si>
  <si>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</si>
  <si>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</si>
  <si>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</si>
  <si>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</si>
  <si>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</si>
  <si>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</si>
  <si>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</si>
  <si>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</si>
  <si>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</si>
  <si>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</si>
  <si>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</si>
  <si>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</si>
  <si>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</si>
  <si>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</si>
  <si>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</si>
  <si>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</si>
  <si>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</si>
  <si>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</si>
  <si>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</si>
  <si>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</si>
  <si>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</si>
  <si>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</si>
  <si>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</si>
  <si>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</si>
  <si>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</si>
  <si>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</si>
  <si>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</si>
  <si>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</si>
  <si>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</si>
  <si>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</si>
  <si>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</si>
  <si>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</si>
  <si>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</si>
  <si>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</si>
  <si>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</si>
  <si>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</si>
  <si>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</si>
  <si>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</si>
  <si>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</si>
  <si>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</si>
  <si>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</si>
  <si>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</si>
  <si>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</si>
  <si>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</si>
  <si>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</si>
  <si>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</si>
  <si>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</si>
  <si>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</si>
  <si>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</si>
  <si>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</si>
  <si>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</si>
  <si>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</si>
  <si>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</si>
  <si>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</si>
  <si>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</si>
  <si>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</si>
  <si>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</si>
  <si>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</si>
  <si>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</si>
  <si>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</si>
  <si>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</si>
  <si>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</si>
  <si>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糸田町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</si>
  <si>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</si>
  <si>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</si>
  <si>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</si>
  <si>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</si>
  <si>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</si>
  <si>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</si>
  <si>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</si>
  <si>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</si>
  <si>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</si>
  <si>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</si>
  <si>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</si>
  <si>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</si>
  <si>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</si>
  <si>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</si>
  <si>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</si>
  <si>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</si>
  <si>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</si>
  <si>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</si>
  <si>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</si>
  <si>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</si>
  <si>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</si>
  <si>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</si>
  <si>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</si>
  <si>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</si>
  <si>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</si>
  <si>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</si>
  <si>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</si>
  <si>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</si>
  <si>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</si>
  <si>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</si>
  <si>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</si>
  <si>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</si>
  <si>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</si>
  <si>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</si>
  <si>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</si>
  <si>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</si>
  <si>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</si>
  <si>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</si>
  <si>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</si>
  <si>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</si>
  <si>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</si>
  <si>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</si>
  <si>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</si>
  <si>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</si>
  <si>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</si>
  <si>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</si>
  <si>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</si>
  <si>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</si>
  <si>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</si>
  <si>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</si>
  <si>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</si>
  <si>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</si>
  <si>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</si>
  <si>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</si>
  <si>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</si>
  <si>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</si>
  <si>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</si>
  <si>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</si>
  <si>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</si>
  <si>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</si>
  <si>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</si>
  <si>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</si>
  <si>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</si>
  <si>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</si>
  <si>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</si>
  <si>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</si>
  <si>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</si>
  <si>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</si>
  <si>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</si>
  <si>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</si>
  <si>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</si>
  <si>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</si>
  <si>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</si>
  <si>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</si>
  <si>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</si>
  <si>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</si>
  <si>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</si>
  <si>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</si>
  <si>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</si>
  <si>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</si>
  <si>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</si>
  <si>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</si>
  <si>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</si>
  <si>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</si>
  <si>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</si>
  <si>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</si>
  <si>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</si>
  <si>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</si>
  <si>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</si>
  <si>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</si>
  <si>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</si>
  <si>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</si>
  <si>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</si>
  <si>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</si>
  <si>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</si>
  <si>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</si>
  <si>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</si>
  <si>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</si>
  <si>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</si>
  <si>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</si>
  <si>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</si>
  <si>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</si>
  <si>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</si>
  <si>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</si>
  <si>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</si>
  <si>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</si>
  <si>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</si>
  <si>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</si>
  <si>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</si>
  <si>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</si>
  <si>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</si>
  <si>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</si>
  <si>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</si>
  <si>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</si>
  <si>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</si>
  <si>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福岡県糸田町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</si>
  <si>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</si>
  <si>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</si>
  <si>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</si>
  <si>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</si>
  <si>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</si>
  <si>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</si>
  <si>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</si>
  <si>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</si>
  <si>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</si>
  <si>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</si>
  <si>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</si>
  <si>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</si>
  <si>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</si>
  <si>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</si>
  <si>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</si>
  <si>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</si>
  <si>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</si>
  <si>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</si>
  <si>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</si>
  <si>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</si>
  <si>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</si>
  <si>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</si>
  <si>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</si>
  <si>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</si>
  <si>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</si>
  <si>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</si>
  <si>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</si>
  <si>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</si>
  <si>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</si>
  <si>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</si>
  <si>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</si>
  <si>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</si>
  <si>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</si>
  <si>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</si>
  <si>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</si>
  <si>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</si>
  <si>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</si>
  <si>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</si>
  <si>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</si>
  <si>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</si>
  <si>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</si>
  <si>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</si>
  <si>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</si>
  <si>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</si>
  <si>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</si>
  <si>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</si>
  <si>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</si>
  <si>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</si>
  <si>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</si>
  <si>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</si>
  <si>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</si>
  <si>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</si>
  <si>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</si>
  <si>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</si>
  <si>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</si>
  <si>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</si>
  <si>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</si>
  <si>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</si>
  <si>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</si>
  <si>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</si>
  <si>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</si>
  <si>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</si>
  <si>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</si>
  <si>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</si>
  <si>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</si>
  <si>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</si>
  <si>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</si>
  <si>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</si>
  <si>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</si>
  <si>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</si>
  <si>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</si>
  <si>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</si>
  <si>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</si>
  <si>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</si>
  <si>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</si>
  <si>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</si>
  <si>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</si>
  <si>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</si>
  <si>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</si>
  <si>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</si>
  <si>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</si>
  <si>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</si>
  <si>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</si>
  <si>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</si>
  <si>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</si>
  <si>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</si>
  <si>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</si>
  <si>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</si>
  <si>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</si>
  <si>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</si>
  <si>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</si>
  <si>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</si>
  <si>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</si>
  <si>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</si>
  <si>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</si>
  <si>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</si>
  <si>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</si>
  <si>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</si>
  <si>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</si>
  <si>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</si>
  <si>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</si>
  <si>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</si>
  <si>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</si>
  <si>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</si>
  <si>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</si>
  <si>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</si>
  <si>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</si>
  <si>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</si>
  <si>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</si>
  <si>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</si>
  <si>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</si>
  <si>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</si>
  <si>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</si>
  <si>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</si>
  <si>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</si>
  <si>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</si>
  <si>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</si>
  <si>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</si>
  <si>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</si>
  <si>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</si>
  <si>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</si>
  <si>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</si>
  <si>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</si>
  <si>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</si>
  <si>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</si>
  <si>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</si>
  <si>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</si>
  <si>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</si>
  <si>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</si>
  <si>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</si>
  <si>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</si>
  <si>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</si>
  <si>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</si>
  <si>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</si>
  <si>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</si>
  <si>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</si>
  <si>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</si>
  <si>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</si>
  <si>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</si>
  <si>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</si>
  <si>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</si>
  <si>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</si>
  <si>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</si>
  <si>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</si>
  <si>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</si>
  <si>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</si>
  <si>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</si>
  <si>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</si>
  <si>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</si>
  <si>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</si>
  <si>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福岡県糸田町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</si>
  <si>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</si>
  <si>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</si>
  <si>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</si>
  <si>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</si>
  <si>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</si>
  <si>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</si>
  <si>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</si>
  <si>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</si>
  <si>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</si>
  <si>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</si>
  <si>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</si>
  <si>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</si>
  <si>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</si>
  <si>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</si>
  <si>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</si>
  <si>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</si>
  <si>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</si>
  <si>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</si>
  <si>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</si>
  <si>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</si>
  <si>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</si>
  <si>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</si>
  <si>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</si>
  <si>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</si>
  <si>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</si>
  <si>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</si>
  <si>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</si>
  <si>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</si>
  <si>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</si>
  <si>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</si>
  <si>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</si>
  <si>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</si>
  <si>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</si>
  <si>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</si>
  <si>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</si>
  <si>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</si>
  <si>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</si>
  <si>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上水道事業特別会計</t>
    <phoneticPr fontId="5"/>
  </si>
  <si>
    <t>町立緑ヶ丘病院事業特別会計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</si>
  <si>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</si>
  <si>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</si>
  <si>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</si>
  <si>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</si>
  <si>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</si>
  <si>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</si>
  <si>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</si>
  <si>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</si>
  <si>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</si>
  <si>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</si>
  <si>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</si>
  <si>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</si>
  <si>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</si>
  <si>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</si>
  <si>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</si>
  <si>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</si>
  <si>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</si>
  <si>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</si>
  <si>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</si>
  <si>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</si>
  <si>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</si>
  <si>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</si>
  <si>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</si>
  <si>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</si>
  <si>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</si>
  <si>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</si>
  <si>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</si>
  <si>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</si>
  <si>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</si>
  <si>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</si>
  <si>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</si>
  <si>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</si>
  <si>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</si>
  <si>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</si>
  <si>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</si>
  <si>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</si>
  <si>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</si>
  <si>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</si>
  <si>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</si>
  <si>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</si>
  <si>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</si>
  <si>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</si>
  <si>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</si>
  <si>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</si>
  <si>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</si>
  <si>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</si>
  <si>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</si>
  <si>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</si>
  <si>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</si>
  <si>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</si>
  <si>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</si>
  <si>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</si>
  <si>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</si>
  <si>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</si>
  <si>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</si>
  <si>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</si>
  <si>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</si>
  <si>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</si>
  <si>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</si>
  <si>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上水道事業特別会計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</si>
  <si>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</si>
  <si>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</si>
  <si>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</si>
  <si>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</si>
  <si>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</si>
  <si>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</si>
  <si>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</si>
  <si>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</si>
  <si>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</si>
  <si>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</si>
  <si>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</si>
  <si>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</si>
  <si>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</si>
  <si>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</si>
  <si>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</si>
  <si>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</si>
  <si>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</si>
  <si>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</si>
  <si>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</si>
  <si>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</si>
  <si>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</si>
  <si>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</si>
  <si>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</si>
  <si>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</si>
  <si>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</si>
  <si>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</si>
  <si>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</si>
  <si>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</si>
  <si>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</si>
  <si>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</si>
  <si>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</si>
  <si>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</si>
  <si>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</si>
  <si>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</si>
  <si>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</si>
  <si>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</si>
  <si>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</si>
  <si>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</si>
  <si>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</si>
  <si>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</si>
  <si>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</si>
  <si>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</si>
  <si>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</si>
  <si>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</si>
  <si>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</si>
  <si>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</si>
  <si>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</si>
  <si>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</si>
  <si>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</si>
  <si>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</si>
  <si>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</si>
  <si>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</si>
  <si>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</si>
  <si>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</si>
  <si>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</si>
  <si>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</si>
  <si>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</si>
  <si>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</si>
  <si>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</si>
  <si>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</si>
  <si>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</si>
  <si>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</si>
  <si>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</si>
  <si>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</si>
  <si>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</si>
  <si>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</si>
  <si>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</si>
  <si>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</si>
  <si>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</si>
  <si>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</si>
  <si>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</si>
  <si>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</si>
  <si>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</si>
  <si>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</si>
  <si>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</si>
  <si>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</si>
  <si>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</si>
  <si>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</si>
  <si>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</si>
  <si>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</si>
  <si>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</si>
  <si>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</si>
  <si>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</si>
  <si>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</si>
  <si>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</si>
  <si>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</si>
  <si>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</si>
  <si>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</si>
  <si>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12.33</t>
  </si>
  <si>
    <t>▲ 7.79</t>
  </si>
  <si>
    <t>国民健康保険事業勘定特別会計</t>
  </si>
  <si>
    <t>▲ 4.14</t>
  </si>
  <si>
    <t>▲ 5.70</t>
  </si>
  <si>
    <t>▲ 4.80</t>
  </si>
  <si>
    <t>▲ 5.30</t>
  </si>
  <si>
    <t>▲ 5.87</t>
  </si>
  <si>
    <t>上水道事業特別会計</t>
  </si>
  <si>
    <t>一般会計</t>
  </si>
  <si>
    <t>住宅新築資金等貸付事業特別会計</t>
  </si>
  <si>
    <t>町立緑ヶ丘病院事業特別会計</t>
  </si>
  <si>
    <t>▲ 0.54</t>
  </si>
  <si>
    <t>▲ 3.85</t>
  </si>
  <si>
    <t>後期高齢者医療事業特別会計</t>
  </si>
  <si>
    <t>学校給食センター事業特別会計</t>
  </si>
  <si>
    <t>その他会計（赤字）</t>
  </si>
  <si>
    <t>その他会計（黒字）</t>
  </si>
  <si>
    <t>福岡県市町村消防団員等公務災害補償組合（一般会計）</t>
    <phoneticPr fontId="2"/>
  </si>
  <si>
    <t>福岡県市町村職員退職手当組合（一般会計）</t>
    <phoneticPr fontId="2"/>
  </si>
  <si>
    <t>福岡県自治会館管理組合（一般会計）</t>
    <phoneticPr fontId="2"/>
  </si>
  <si>
    <t>福岡県市町村職員退職手当組合（基金特別会計）</t>
    <rPh sb="15" eb="17">
      <t>キキン</t>
    </rPh>
    <rPh sb="17" eb="19">
      <t>トクベツ</t>
    </rPh>
    <phoneticPr fontId="2"/>
  </si>
  <si>
    <t>福岡県田川地区消防組合（一般会計）</t>
    <phoneticPr fontId="2"/>
  </si>
  <si>
    <t>田川地区斎場組合（一般会計）</t>
    <phoneticPr fontId="2"/>
  </si>
  <si>
    <t>福岡県自治振興組合（一般会計）</t>
    <phoneticPr fontId="2"/>
  </si>
  <si>
    <t>福岡県自治振興組合（公文書館事業特別会計）</t>
    <phoneticPr fontId="2"/>
  </si>
  <si>
    <t>福岡県介護保険広域連合（一般会計）</t>
    <phoneticPr fontId="2"/>
  </si>
  <si>
    <t>福岡県介護保険広域連合（介護保険事業特別会計）</t>
    <phoneticPr fontId="2"/>
  </si>
  <si>
    <t>福岡県後期高齢者医療広域連合（一般会計）</t>
    <phoneticPr fontId="2"/>
  </si>
  <si>
    <t>福岡県後期高齢者医療広域連合（後期高齢者医療特別会計）</t>
    <phoneticPr fontId="2"/>
  </si>
  <si>
    <t>下田川清掃施設組合（一般会計）</t>
    <phoneticPr fontId="2"/>
  </si>
  <si>
    <t>田川地区水道企業団（田川地区水道企業団水道用水供給事業会計）</t>
    <phoneticPr fontId="2"/>
  </si>
  <si>
    <t>田川郡東部環境衛生施設組合（一般会計）</t>
    <phoneticPr fontId="2"/>
  </si>
  <si>
    <t>いとだ</t>
    <phoneticPr fontId="2"/>
  </si>
  <si>
    <t>-</t>
    <phoneticPr fontId="2"/>
  </si>
  <si>
    <t>-</t>
    <phoneticPr fontId="2"/>
  </si>
  <si>
    <t>-</t>
    <phoneticPr fontId="2"/>
  </si>
  <si>
    <t>-</t>
    <phoneticPr fontId="2"/>
  </si>
  <si>
    <t>-</t>
    <phoneticPr fontId="2"/>
  </si>
  <si>
    <t>法適用企業</t>
    <phoneticPr fontId="5"/>
  </si>
  <si>
    <t>法適用企業</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</si>
  <si>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</si>
  <si>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</si>
  <si>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</si>
  <si>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</si>
  <si>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</si>
  <si>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</si>
  <si>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</si>
  <si>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</si>
  <si>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</si>
  <si>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かんがい施設運営基金</t>
    <rPh sb="4" eb="6">
      <t>シセツ</t>
    </rPh>
    <rPh sb="6" eb="8">
      <t>ウンエイ</t>
    </rPh>
    <rPh sb="8" eb="10">
      <t>キキン</t>
    </rPh>
    <phoneticPr fontId="11"/>
  </si>
  <si>
    <t>防災基金</t>
    <rPh sb="0" eb="2">
      <t>ボウサイ</t>
    </rPh>
    <rPh sb="2" eb="4">
      <t>キキン</t>
    </rPh>
    <phoneticPr fontId="11"/>
  </si>
  <si>
    <t>ふるさとづくり基金</t>
    <rPh sb="7" eb="9">
      <t>キキン</t>
    </rPh>
    <phoneticPr fontId="11"/>
  </si>
  <si>
    <t>ふるさと応援基金</t>
    <rPh sb="4" eb="6">
      <t>オウエン</t>
    </rPh>
    <rPh sb="6" eb="8">
      <t>キキン</t>
    </rPh>
    <phoneticPr fontId="11"/>
  </si>
  <si>
    <t>人づくり基金</t>
    <rPh sb="0" eb="1">
      <t>ヒト</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</si>
  <si>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</si>
  <si>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</si>
  <si>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</si>
  <si>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地方債の新規発行を抑制してきた結果、将来負担比率は「－％（数値なし）」であるが、有形固定資産償却率は高い状況である。
公共施設等総合管理計画で公共施設の延べ床面積を20%削減する目標を掲げており、今後、老朽化対策に積極的に取り組み、施設の複合化や多機能化による集約を行っていく。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</si>
  <si>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</si>
  <si>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</si>
  <si>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</si>
  <si>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</si>
  <si>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</si>
  <si>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</si>
  <si>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類似団体と比較して低い水準である。実質公債費比率は近年少しずつ減少してきているが、現在町営住宅の建替えを実施しており、その他の公共施設の複合化や多機能化による集約を行う予定のため、今後、将来負担比率及び実質公債費比率共に上昇していくことが考えられる。これまで以上に公債費等の必要性、緊急性等適正化に取り組んでいく。</t>
    <rPh sb="46" eb="47">
      <t>スコ</t>
    </rPh>
    <rPh sb="50" eb="52">
      <t>ゲンショウ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</si>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</sst>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8A77-4823-96A6-126AD38A32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46246</c:v>
                </c:pt>
                <c:pt idx="1">
                  <c:v>36993</c:v>
                </c:pt>
                <c:pt idx="2">
                  <c:v>69455</c:v>
                </c:pt>
                <c:pt idx="3">
                  <c:v>95125</c:v>
                </c:pt>
                <c:pt idx="4">
                  <c:v>31338</c:v>
                </c:pt>
              </c:numCache>
            </c:numRef>
          </c:val>
          <c:smooth val="0"/>
          <c:extLst xmlns:c16r2="http://schemas.microsoft.com/office/drawing/2015/06/chart">
            <c:ext xmlns:c16="http://schemas.microsoft.com/office/drawing/2014/chart" uri="{C3380CC4-5D6E-409C-BE32-E72D297353CC}">
              <c16:uniqueId val="{00000001-8A77-4823-96A6-126AD38A324F}"/>
            </c:ext>
          </c:extLst>
        </c:ser>
        <c:dLbls>
          <c:showLegendKey val="0"/>
          <c:showVal val="0"/>
          <c:showCatName val="0"/>
          <c:showSerName val="0"/>
          <c:showPercent val="0"/>
          <c:showBubbleSize val="0"/>
        </c:dLbls>
        <c:marker val="1"/>
        <c:smooth val="0"/>
        <c:axId val="1020923064"/>
        <c:axId val="1020924240"/>
      </c:lineChart>
      <c:catAx>
        <c:axId val="1020923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0924240"/>
        <c:crosses val="autoZero"/>
        <c:auto val="1"/>
        <c:lblAlgn val="ctr"/>
        <c:lblOffset val="100"/>
        <c:tickLblSkip val="1"/>
        <c:tickMarkSkip val="1"/>
        <c:noMultiLvlLbl val="0"/>
      </c:catAx>
      <c:valAx>
        <c:axId val="10209242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0923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18.14</c:v>
                </c:pt>
                <c:pt idx="1">
                  <c:v>23.14</c:v>
                </c:pt>
                <c:pt idx="2">
                  <c:v>21.71</c:v>
                </c:pt>
                <c:pt idx="3">
                  <c:v>24.53</c:v>
                </c:pt>
                <c:pt idx="4">
                  <c:v>14.38</c:v>
                </c:pt>
              </c:numCache>
            </c:numRef>
          </c:val>
          <c:extLst xmlns:c16r2="http://schemas.microsoft.com/office/drawing/2015/06/chart">
            <c:ext xmlns:c16="http://schemas.microsoft.com/office/drawing/2014/chart" uri="{C3380CC4-5D6E-409C-BE32-E72D297353CC}">
              <c16:uniqueId val="{00000000-52DC-4612-869A-5858791C87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51.26</c:v>
                </c:pt>
                <c:pt idx="1">
                  <c:v>52.2</c:v>
                </c:pt>
                <c:pt idx="2">
                  <c:v>54.99</c:v>
                </c:pt>
                <c:pt idx="3">
                  <c:v>44.98</c:v>
                </c:pt>
                <c:pt idx="4">
                  <c:v>48.87</c:v>
                </c:pt>
              </c:numCache>
            </c:numRef>
          </c:val>
          <c:extLst xmlns:c16r2="http://schemas.microsoft.com/office/drawing/2015/06/chart">
            <c:ext xmlns:c16="http://schemas.microsoft.com/office/drawing/2014/chart" uri="{C3380CC4-5D6E-409C-BE32-E72D297353CC}">
              <c16:uniqueId val="{00000001-52DC-4612-869A-5858791C87EC}"/>
            </c:ext>
          </c:extLst>
        </c:ser>
        <c:dLbls>
          <c:showLegendKey val="0"/>
          <c:showVal val="0"/>
          <c:showCatName val="0"/>
          <c:showSerName val="0"/>
          <c:showPercent val="0"/>
          <c:showBubbleSize val="0"/>
        </c:dLbls>
        <c:gapWidth val="250"/>
        <c:overlap val="100"/>
        <c:axId val="1020925808"/>
        <c:axId val="1020926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5.85</c:v>
                </c:pt>
                <c:pt idx="1">
                  <c:v>6.05</c:v>
                </c:pt>
                <c:pt idx="2">
                  <c:v>0.25</c:v>
                </c:pt>
                <c:pt idx="3">
                  <c:v>-12.33</c:v>
                </c:pt>
                <c:pt idx="4">
                  <c:v>-7.79</c:v>
                </c:pt>
              </c:numCache>
            </c:numRef>
          </c:val>
          <c:smooth val="0"/>
          <c:extLst xmlns:c16r2="http://schemas.microsoft.com/office/drawing/2015/06/chart">
            <c:ext xmlns:c16="http://schemas.microsoft.com/office/drawing/2014/chart" uri="{C3380CC4-5D6E-409C-BE32-E72D297353CC}">
              <c16:uniqueId val="{00000002-52DC-4612-869A-5858791C87EC}"/>
            </c:ext>
          </c:extLst>
        </c:ser>
        <c:dLbls>
          <c:showLegendKey val="0"/>
          <c:showVal val="0"/>
          <c:showCatName val="0"/>
          <c:showSerName val="0"/>
          <c:showPercent val="0"/>
          <c:showBubbleSize val="0"/>
        </c:dLbls>
        <c:marker val="1"/>
        <c:smooth val="0"/>
        <c:axId val="1020925808"/>
        <c:axId val="1020926200"/>
      </c:lineChart>
      <c:catAx>
        <c:axId val="102092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0926200"/>
        <c:crosses val="autoZero"/>
        <c:auto val="1"/>
        <c:lblAlgn val="ctr"/>
        <c:lblOffset val="100"/>
        <c:tickLblSkip val="1"/>
        <c:tickMarkSkip val="1"/>
        <c:noMultiLvlLbl val="0"/>
      </c:catAx>
      <c:valAx>
        <c:axId val="1020926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092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5CC-4ADA-8CD3-A2C060EBC0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5CC-4ADA-8CD3-A2C060EBC01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5CC-4ADA-8CD3-A2C060EBC01F}"/>
            </c:ext>
          </c:extLst>
        </c:ser>
        <c:ser>
          <c:idx val="3"/>
          <c:order val="3"/>
          <c:tx>
            <c:strRef>
              <c:f>データシート!$A$30</c:f>
              <c:strCache>
                <c:ptCount val="1"/>
                <c:pt idx="0">
                  <c:v>学校給食センター事業特別会計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0.13</c:v>
                </c:pt>
                <c:pt idx="2">
                  <c:v>#N/A</c:v>
                </c:pt>
                <c:pt idx="3">
                  <c:v>0.02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5CC-4ADA-8CD3-A2C060EBC01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0.05</c:v>
                </c:pt>
                <c:pt idx="4">
                  <c:v>#N/A</c:v>
                </c:pt>
                <c:pt idx="5">
                  <c:v>0.04</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4-35CC-4ADA-8CD3-A2C060EBC01F}"/>
            </c:ext>
          </c:extLst>
        </c:ser>
        <c:ser>
          <c:idx val="5"/>
          <c:order val="5"/>
          <c:tx>
            <c:strRef>
              <c:f>データシート!$A$32</c:f>
              <c:strCache>
                <c:ptCount val="1"/>
                <c:pt idx="0">
                  <c:v>町立緑ヶ丘病院事業特別会計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3.84</c:v>
                </c:pt>
                <c:pt idx="2">
                  <c:v>#N/A</c:v>
                </c:pt>
                <c:pt idx="3">
                  <c:v>1.64</c:v>
                </c:pt>
                <c:pt idx="4">
                  <c:v>0.54</c:v>
                </c:pt>
                <c:pt idx="5">
                  <c:v>#N/A</c:v>
                </c:pt>
                <c:pt idx="6">
                  <c:v>3.85</c:v>
                </c:pt>
                <c:pt idx="7">
                  <c:v>#N/A</c:v>
                </c:pt>
                <c:pt idx="8">
                  <c:v>#N/A</c:v>
                </c:pt>
                <c:pt idx="9">
                  <c:v>1.79</c:v>
                </c:pt>
              </c:numCache>
            </c:numRef>
          </c:val>
          <c:extLst xmlns:c16r2="http://schemas.microsoft.com/office/drawing/2015/06/chart">
            <c:ext xmlns:c16="http://schemas.microsoft.com/office/drawing/2014/chart" uri="{C3380CC4-5D6E-409C-BE32-E72D297353CC}">
              <c16:uniqueId val="{00000005-35CC-4ADA-8CD3-A2C060EBC01F}"/>
            </c:ext>
          </c:extLst>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1.29</c:v>
                </c:pt>
                <c:pt idx="2">
                  <c:v>#N/A</c:v>
                </c:pt>
                <c:pt idx="3">
                  <c:v>1.62</c:v>
                </c:pt>
                <c:pt idx="4">
                  <c:v>#N/A</c:v>
                </c:pt>
                <c:pt idx="5">
                  <c:v>1.6</c:v>
                </c:pt>
                <c:pt idx="6">
                  <c:v>#N/A</c:v>
                </c:pt>
                <c:pt idx="7">
                  <c:v>2</c:v>
                </c:pt>
                <c:pt idx="8">
                  <c:v>#N/A</c:v>
                </c:pt>
                <c:pt idx="9">
                  <c:v>2.5099999999999998</c:v>
                </c:pt>
              </c:numCache>
            </c:numRef>
          </c:val>
          <c:extLst xmlns:c16r2="http://schemas.microsoft.com/office/drawing/2015/06/chart">
            <c:ext xmlns:c16="http://schemas.microsoft.com/office/drawing/2014/chart" uri="{C3380CC4-5D6E-409C-BE32-E72D297353CC}">
              <c16:uniqueId val="{00000006-35CC-4ADA-8CD3-A2C060EBC01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16.7</c:v>
                </c:pt>
                <c:pt idx="2">
                  <c:v>#N/A</c:v>
                </c:pt>
                <c:pt idx="3">
                  <c:v>21.49</c:v>
                </c:pt>
                <c:pt idx="4">
                  <c:v>#N/A</c:v>
                </c:pt>
                <c:pt idx="5">
                  <c:v>20.09</c:v>
                </c:pt>
                <c:pt idx="6">
                  <c:v>#N/A</c:v>
                </c:pt>
                <c:pt idx="7">
                  <c:v>22.52</c:v>
                </c:pt>
                <c:pt idx="8">
                  <c:v>#N/A</c:v>
                </c:pt>
                <c:pt idx="9">
                  <c:v>11.86</c:v>
                </c:pt>
              </c:numCache>
            </c:numRef>
          </c:val>
          <c:extLst xmlns:c16r2="http://schemas.microsoft.com/office/drawing/2015/06/chart">
            <c:ext xmlns:c16="http://schemas.microsoft.com/office/drawing/2014/chart" uri="{C3380CC4-5D6E-409C-BE32-E72D297353CC}">
              <c16:uniqueId val="{00000007-35CC-4ADA-8CD3-A2C060EBC01F}"/>
            </c:ext>
          </c:extLst>
        </c:ser>
        <c:ser>
          <c:idx val="8"/>
          <c:order val="8"/>
          <c:tx>
            <c:strRef>
              <c:f>データシート!$A$35</c:f>
              <c:strCache>
                <c:ptCount val="1"/>
                <c:pt idx="0">
                  <c:v>上水道事業特別会計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17.96</c:v>
                </c:pt>
                <c:pt idx="2">
                  <c:v>#N/A</c:v>
                </c:pt>
                <c:pt idx="3">
                  <c:v>18.57</c:v>
                </c:pt>
                <c:pt idx="4">
                  <c:v>#N/A</c:v>
                </c:pt>
                <c:pt idx="5">
                  <c:v>18.09</c:v>
                </c:pt>
                <c:pt idx="6">
                  <c:v>#N/A</c:v>
                </c:pt>
                <c:pt idx="7">
                  <c:v>18.38</c:v>
                </c:pt>
                <c:pt idx="8">
                  <c:v>#N/A</c:v>
                </c:pt>
                <c:pt idx="9">
                  <c:v>21.41</c:v>
                </c:pt>
              </c:numCache>
            </c:numRef>
          </c:val>
          <c:extLst xmlns:c16r2="http://schemas.microsoft.com/office/drawing/2015/06/chart">
            <c:ext xmlns:c16="http://schemas.microsoft.com/office/drawing/2014/chart" uri="{C3380CC4-5D6E-409C-BE32-E72D297353CC}">
              <c16:uniqueId val="{00000008-35CC-4ADA-8CD3-A2C060EBC01F}"/>
            </c:ext>
          </c:extLst>
        </c:ser>
        <c:ser>
          <c:idx val="9"/>
          <c:order val="9"/>
          <c:tx>
            <c:strRef>
              <c:f>データシート!$A$36</c:f>
              <c:strCache>
                <c:ptCount val="1"/>
                <c:pt idx="0">
                  <c:v>国民健康保険事業勘定特別会計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4.1399999999999997</c:v>
                </c:pt>
                <c:pt idx="1">
                  <c:v>#N/A</c:v>
                </c:pt>
                <c:pt idx="2">
                  <c:v>5.7</c:v>
                </c:pt>
                <c:pt idx="3">
                  <c:v>#N/A</c:v>
                </c:pt>
                <c:pt idx="4">
                  <c:v>4.8</c:v>
                </c:pt>
                <c:pt idx="5">
                  <c:v>#N/A</c:v>
                </c:pt>
                <c:pt idx="6">
                  <c:v>5.3</c:v>
                </c:pt>
                <c:pt idx="7">
                  <c:v>#N/A</c:v>
                </c:pt>
                <c:pt idx="8">
                  <c:v>5.87</c:v>
                </c:pt>
                <c:pt idx="9">
                  <c:v>#N/A</c:v>
                </c:pt>
              </c:numCache>
            </c:numRef>
          </c:val>
          <c:extLst xmlns:c16r2="http://schemas.microsoft.com/office/drawing/2015/06/chart">
            <c:ext xmlns:c16="http://schemas.microsoft.com/office/drawing/2014/chart" uri="{C3380CC4-5D6E-409C-BE32-E72D297353CC}">
              <c16:uniqueId val="{00000009-35CC-4ADA-8CD3-A2C060EBC01F}"/>
            </c:ext>
          </c:extLst>
        </c:ser>
        <c:dLbls>
          <c:showLegendKey val="0"/>
          <c:showVal val="0"/>
          <c:showCatName val="0"/>
          <c:showSerName val="0"/>
          <c:showPercent val="0"/>
          <c:showBubbleSize val="0"/>
        </c:dLbls>
        <c:gapWidth val="150"/>
        <c:overlap val="100"/>
        <c:axId val="1020989312"/>
        <c:axId val="1020889352"/>
      </c:barChart>
      <c:catAx>
        <c:axId val="102098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0889352"/>
        <c:crosses val="autoZero"/>
        <c:auto val="1"/>
        <c:lblAlgn val="ctr"/>
        <c:lblOffset val="100"/>
        <c:tickLblSkip val="1"/>
        <c:tickMarkSkip val="1"/>
        <c:noMultiLvlLbl val="0"/>
      </c:catAx>
      <c:valAx>
        <c:axId val="1020889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0989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395</c:v>
                </c:pt>
                <c:pt idx="5">
                  <c:v>393</c:v>
                </c:pt>
                <c:pt idx="8">
                  <c:v>366</c:v>
                </c:pt>
                <c:pt idx="11">
                  <c:v>372</c:v>
                </c:pt>
                <c:pt idx="14">
                  <c:v>368</c:v>
                </c:pt>
              </c:numCache>
            </c:numRef>
          </c:val>
          <c:extLst xmlns:c16r2="http://schemas.microsoft.com/office/drawing/2015/06/chart">
            <c:ext xmlns:c16="http://schemas.microsoft.com/office/drawing/2014/chart" uri="{C3380CC4-5D6E-409C-BE32-E72D297353CC}">
              <c16:uniqueId val="{00000000-42FD-41F4-B97F-EA907709DC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3</c:v>
                </c:pt>
                <c:pt idx="9">
                  <c:v>3</c:v>
                </c:pt>
                <c:pt idx="12">
                  <c:v>3</c:v>
                </c:pt>
              </c:numCache>
            </c:numRef>
          </c:val>
          <c:extLst xmlns:c16r2="http://schemas.microsoft.com/office/drawing/2015/06/chart">
            <c:ext xmlns:c16="http://schemas.microsoft.com/office/drawing/2014/chart" uri="{C3380CC4-5D6E-409C-BE32-E72D297353CC}">
              <c16:uniqueId val="{00000001-42FD-41F4-B97F-EA907709DC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2FD-41F4-B97F-EA907709DC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68</c:v>
                </c:pt>
                <c:pt idx="3">
                  <c:v>69</c:v>
                </c:pt>
                <c:pt idx="6">
                  <c:v>73</c:v>
                </c:pt>
                <c:pt idx="9">
                  <c:v>68</c:v>
                </c:pt>
                <c:pt idx="12">
                  <c:v>47</c:v>
                </c:pt>
              </c:numCache>
            </c:numRef>
          </c:val>
          <c:extLst xmlns:c16r2="http://schemas.microsoft.com/office/drawing/2015/06/chart">
            <c:ext xmlns:c16="http://schemas.microsoft.com/office/drawing/2014/chart" uri="{C3380CC4-5D6E-409C-BE32-E72D297353CC}">
              <c16:uniqueId val="{00000003-42FD-41F4-B97F-EA907709DC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c:v>
                </c:pt>
                <c:pt idx="3">
                  <c:v>1</c:v>
                </c:pt>
                <c:pt idx="6">
                  <c:v>2</c:v>
                </c:pt>
                <c:pt idx="9">
                  <c:v>3</c:v>
                </c:pt>
                <c:pt idx="12">
                  <c:v>4</c:v>
                </c:pt>
              </c:numCache>
            </c:numRef>
          </c:val>
          <c:extLst xmlns:c16r2="http://schemas.microsoft.com/office/drawing/2015/06/chart">
            <c:ext xmlns:c16="http://schemas.microsoft.com/office/drawing/2014/chart" uri="{C3380CC4-5D6E-409C-BE32-E72D297353CC}">
              <c16:uniqueId val="{00000004-42FD-41F4-B97F-EA907709DC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2FD-41F4-B97F-EA907709DC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2FD-41F4-B97F-EA907709DC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476</c:v>
                </c:pt>
                <c:pt idx="3">
                  <c:v>465</c:v>
                </c:pt>
                <c:pt idx="6">
                  <c:v>446</c:v>
                </c:pt>
                <c:pt idx="9">
                  <c:v>443</c:v>
                </c:pt>
                <c:pt idx="12">
                  <c:v>436</c:v>
                </c:pt>
              </c:numCache>
            </c:numRef>
          </c:val>
          <c:extLst xmlns:c16r2="http://schemas.microsoft.com/office/drawing/2015/06/chart">
            <c:ext xmlns:c16="http://schemas.microsoft.com/office/drawing/2014/chart" uri="{C3380CC4-5D6E-409C-BE32-E72D297353CC}">
              <c16:uniqueId val="{00000007-42FD-41F4-B97F-EA907709DC11}"/>
            </c:ext>
          </c:extLst>
        </c:ser>
        <c:dLbls>
          <c:showLegendKey val="0"/>
          <c:showVal val="0"/>
          <c:showCatName val="0"/>
          <c:showSerName val="0"/>
          <c:showPercent val="0"/>
          <c:showBubbleSize val="0"/>
        </c:dLbls>
        <c:gapWidth val="100"/>
        <c:overlap val="100"/>
        <c:axId val="1020988136"/>
        <c:axId val="1020987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151</c:v>
                </c:pt>
                <c:pt idx="2">
                  <c:v>#N/A</c:v>
                </c:pt>
                <c:pt idx="3">
                  <c:v>#N/A</c:v>
                </c:pt>
                <c:pt idx="4">
                  <c:v>143</c:v>
                </c:pt>
                <c:pt idx="5">
                  <c:v>#N/A</c:v>
                </c:pt>
                <c:pt idx="6">
                  <c:v>#N/A</c:v>
                </c:pt>
                <c:pt idx="7">
                  <c:v>158</c:v>
                </c:pt>
                <c:pt idx="8">
                  <c:v>#N/A</c:v>
                </c:pt>
                <c:pt idx="9">
                  <c:v>#N/A</c:v>
                </c:pt>
                <c:pt idx="10">
                  <c:v>145</c:v>
                </c:pt>
                <c:pt idx="11">
                  <c:v>#N/A</c:v>
                </c:pt>
                <c:pt idx="12">
                  <c:v>#N/A</c:v>
                </c:pt>
                <c:pt idx="13">
                  <c:v>122</c:v>
                </c:pt>
                <c:pt idx="14">
                  <c:v>#N/A</c:v>
                </c:pt>
              </c:numCache>
            </c:numRef>
          </c:val>
          <c:smooth val="0"/>
          <c:extLst xmlns:c16r2="http://schemas.microsoft.com/office/drawing/2015/06/chart">
            <c:ext xmlns:c16="http://schemas.microsoft.com/office/drawing/2014/chart" uri="{C3380CC4-5D6E-409C-BE32-E72D297353CC}">
              <c16:uniqueId val="{00000008-42FD-41F4-B97F-EA907709DC11}"/>
            </c:ext>
          </c:extLst>
        </c:ser>
        <c:dLbls>
          <c:showLegendKey val="0"/>
          <c:showVal val="0"/>
          <c:showCatName val="0"/>
          <c:showSerName val="0"/>
          <c:showPercent val="0"/>
          <c:showBubbleSize val="0"/>
        </c:dLbls>
        <c:marker val="1"/>
        <c:smooth val="0"/>
        <c:axId val="1020988136"/>
        <c:axId val="1020987744"/>
      </c:lineChart>
      <c:catAx>
        <c:axId val="1020988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0987744"/>
        <c:crosses val="autoZero"/>
        <c:auto val="1"/>
        <c:lblAlgn val="ctr"/>
        <c:lblOffset val="100"/>
        <c:tickLblSkip val="1"/>
        <c:tickMarkSkip val="1"/>
        <c:noMultiLvlLbl val="0"/>
      </c:catAx>
      <c:valAx>
        <c:axId val="1020987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0988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3736</c:v>
                </c:pt>
                <c:pt idx="5">
                  <c:v>3670</c:v>
                </c:pt>
                <c:pt idx="8">
                  <c:v>3520</c:v>
                </c:pt>
                <c:pt idx="11">
                  <c:v>3413</c:v>
                </c:pt>
                <c:pt idx="14">
                  <c:v>3243</c:v>
                </c:pt>
              </c:numCache>
            </c:numRef>
          </c:val>
          <c:extLst xmlns:c16r2="http://schemas.microsoft.com/office/drawing/2015/06/chart">
            <c:ext xmlns:c16="http://schemas.microsoft.com/office/drawing/2014/chart" uri="{C3380CC4-5D6E-409C-BE32-E72D297353CC}">
              <c16:uniqueId val="{00000000-2ED1-4D9F-8073-6389CDC644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118</c:v>
                </c:pt>
                <c:pt idx="5">
                  <c:v>110</c:v>
                </c:pt>
                <c:pt idx="8">
                  <c:v>158</c:v>
                </c:pt>
                <c:pt idx="11">
                  <c:v>222</c:v>
                </c:pt>
                <c:pt idx="14">
                  <c:v>247</c:v>
                </c:pt>
              </c:numCache>
            </c:numRef>
          </c:val>
          <c:extLst xmlns:c16r2="http://schemas.microsoft.com/office/drawing/2015/06/chart">
            <c:ext xmlns:c16="http://schemas.microsoft.com/office/drawing/2014/chart" uri="{C3380CC4-5D6E-409C-BE32-E72D297353CC}">
              <c16:uniqueId val="{00000001-2ED1-4D9F-8073-6389CDC644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4358</c:v>
                </c:pt>
                <c:pt idx="5">
                  <c:v>4392</c:v>
                </c:pt>
                <c:pt idx="8">
                  <c:v>4540</c:v>
                </c:pt>
                <c:pt idx="11">
                  <c:v>4800</c:v>
                </c:pt>
                <c:pt idx="14">
                  <c:v>4950</c:v>
                </c:pt>
              </c:numCache>
            </c:numRef>
          </c:val>
          <c:extLst xmlns:c16r2="http://schemas.microsoft.com/office/drawing/2015/06/chart">
            <c:ext xmlns:c16="http://schemas.microsoft.com/office/drawing/2014/chart" uri="{C3380CC4-5D6E-409C-BE32-E72D297353CC}">
              <c16:uniqueId val="{00000002-2ED1-4D9F-8073-6389CDC644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ED1-4D9F-8073-6389CDC644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ED1-4D9F-8073-6389CDC644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ED1-4D9F-8073-6389CDC644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1196</c:v>
                </c:pt>
                <c:pt idx="3">
                  <c:v>1060</c:v>
                </c:pt>
                <c:pt idx="6">
                  <c:v>1039</c:v>
                </c:pt>
                <c:pt idx="9">
                  <c:v>976</c:v>
                </c:pt>
                <c:pt idx="12">
                  <c:v>971</c:v>
                </c:pt>
              </c:numCache>
            </c:numRef>
          </c:val>
          <c:extLst xmlns:c16r2="http://schemas.microsoft.com/office/drawing/2015/06/chart">
            <c:ext xmlns:c16="http://schemas.microsoft.com/office/drawing/2014/chart" uri="{C3380CC4-5D6E-409C-BE32-E72D297353CC}">
              <c16:uniqueId val="{00000006-2ED1-4D9F-8073-6389CDC644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323</c:v>
                </c:pt>
                <c:pt idx="3">
                  <c:v>312</c:v>
                </c:pt>
                <c:pt idx="6">
                  <c:v>240</c:v>
                </c:pt>
                <c:pt idx="9">
                  <c:v>184</c:v>
                </c:pt>
                <c:pt idx="12">
                  <c:v>151</c:v>
                </c:pt>
              </c:numCache>
            </c:numRef>
          </c:val>
          <c:extLst xmlns:c16r2="http://schemas.microsoft.com/office/drawing/2015/06/chart">
            <c:ext xmlns:c16="http://schemas.microsoft.com/office/drawing/2014/chart" uri="{C3380CC4-5D6E-409C-BE32-E72D297353CC}">
              <c16:uniqueId val="{00000007-2ED1-4D9F-8073-6389CDC644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c:v>
                </c:pt>
                <c:pt idx="3">
                  <c:v>37</c:v>
                </c:pt>
                <c:pt idx="6">
                  <c:v>19</c:v>
                </c:pt>
                <c:pt idx="9">
                  <c:v>16</c:v>
                </c:pt>
                <c:pt idx="12">
                  <c:v>13</c:v>
                </c:pt>
              </c:numCache>
            </c:numRef>
          </c:val>
          <c:extLst xmlns:c16r2="http://schemas.microsoft.com/office/drawing/2015/06/chart">
            <c:ext xmlns:c16="http://schemas.microsoft.com/office/drawing/2014/chart" uri="{C3380CC4-5D6E-409C-BE32-E72D297353CC}">
              <c16:uniqueId val="{00000008-2ED1-4D9F-8073-6389CDC644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ED1-4D9F-8073-6389CDC644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4798</c:v>
                </c:pt>
                <c:pt idx="3">
                  <c:v>4617</c:v>
                </c:pt>
                <c:pt idx="6">
                  <c:v>4651</c:v>
                </c:pt>
                <c:pt idx="9">
                  <c:v>4777</c:v>
                </c:pt>
                <c:pt idx="12">
                  <c:v>4610</c:v>
                </c:pt>
              </c:numCache>
            </c:numRef>
          </c:val>
          <c:extLst xmlns:c16r2="http://schemas.microsoft.com/office/drawing/2015/06/chart">
            <c:ext xmlns:c16="http://schemas.microsoft.com/office/drawing/2014/chart" uri="{C3380CC4-5D6E-409C-BE32-E72D297353CC}">
              <c16:uniqueId val="{0000000A-2ED1-4D9F-8073-6389CDC6444A}"/>
            </c:ext>
          </c:extLst>
        </c:ser>
        <c:dLbls>
          <c:showLegendKey val="0"/>
          <c:showVal val="0"/>
          <c:showCatName val="0"/>
          <c:showSerName val="0"/>
          <c:showPercent val="0"/>
          <c:showBubbleSize val="0"/>
        </c:dLbls>
        <c:gapWidth val="100"/>
        <c:overlap val="100"/>
        <c:axId val="1020987352"/>
        <c:axId val="1020986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ED1-4D9F-8073-6389CDC6444A}"/>
            </c:ext>
          </c:extLst>
        </c:ser>
        <c:dLbls>
          <c:showLegendKey val="0"/>
          <c:showVal val="0"/>
          <c:showCatName val="0"/>
          <c:showSerName val="0"/>
          <c:showPercent val="0"/>
          <c:showBubbleSize val="0"/>
        </c:dLbls>
        <c:marker val="1"/>
        <c:smooth val="0"/>
        <c:axId val="1020987352"/>
        <c:axId val="1020986568"/>
      </c:lineChart>
      <c:catAx>
        <c:axId val="1020987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0986568"/>
        <c:crosses val="autoZero"/>
        <c:auto val="1"/>
        <c:lblAlgn val="ctr"/>
        <c:lblOffset val="100"/>
        <c:tickLblSkip val="1"/>
        <c:tickMarkSkip val="1"/>
        <c:noMultiLvlLbl val="0"/>
      </c:catAx>
      <c:valAx>
        <c:axId val="1020986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0987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1511</c:v>
                </c:pt>
                <c:pt idx="1">
                  <c:v>1213</c:v>
                </c:pt>
                <c:pt idx="2">
                  <c:v>1336</c:v>
                </c:pt>
              </c:numCache>
            </c:numRef>
          </c:val>
          <c:extLst xmlns:c16r2="http://schemas.microsoft.com/office/drawing/2015/06/chart">
            <c:ext xmlns:c16="http://schemas.microsoft.com/office/drawing/2014/chart" uri="{C3380CC4-5D6E-409C-BE32-E72D297353CC}">
              <c16:uniqueId val="{00000000-84F2-4AAE-92B2-E8F14FFCC8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912</c:v>
                </c:pt>
                <c:pt idx="1">
                  <c:v>940</c:v>
                </c:pt>
                <c:pt idx="2">
                  <c:v>925</c:v>
                </c:pt>
              </c:numCache>
            </c:numRef>
          </c:val>
          <c:extLst xmlns:c16r2="http://schemas.microsoft.com/office/drawing/2015/06/chart">
            <c:ext xmlns:c16="http://schemas.microsoft.com/office/drawing/2014/chart" uri="{C3380CC4-5D6E-409C-BE32-E72D297353CC}">
              <c16:uniqueId val="{00000001-84F2-4AAE-92B2-E8F14FFCC8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2119</c:v>
                </c:pt>
                <c:pt idx="1">
                  <c:v>2649</c:v>
                </c:pt>
                <c:pt idx="2">
                  <c:v>2689</c:v>
                </c:pt>
              </c:numCache>
            </c:numRef>
          </c:val>
          <c:extLst xmlns:c16r2="http://schemas.microsoft.com/office/drawing/2015/06/chart">
            <c:ext xmlns:c16="http://schemas.microsoft.com/office/drawing/2014/chart" uri="{C3380CC4-5D6E-409C-BE32-E72D297353CC}">
              <c16:uniqueId val="{00000002-84F2-4AAE-92B2-E8F14FFCC8F6}"/>
            </c:ext>
          </c:extLst>
        </c:ser>
        <c:dLbls>
          <c:showLegendKey val="0"/>
          <c:showVal val="0"/>
          <c:showCatName val="0"/>
          <c:showSerName val="0"/>
          <c:showPercent val="0"/>
          <c:showBubbleSize val="0"/>
        </c:dLbls>
        <c:gapWidth val="120"/>
        <c:overlap val="100"/>
        <c:axId val="1020986176"/>
        <c:axId val="1020990880"/>
      </c:barChart>
      <c:catAx>
        <c:axId val="102098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20990880"/>
        <c:crosses val="autoZero"/>
        <c:auto val="1"/>
        <c:lblAlgn val="ctr"/>
        <c:lblOffset val="100"/>
        <c:tickLblSkip val="1"/>
        <c:tickMarkSkip val="1"/>
        <c:noMultiLvlLbl val="0"/>
      </c:catAx>
      <c:valAx>
        <c:axId val="1020990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2098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087-4A11-94F6-12B29D08851F}"/>
                </c:ext>
                <c:ext xmlns:c15="http://schemas.microsoft.com/office/drawing/2012/chart" uri="{CE6537A1-D6FC-4f65-9D91-7224C49458BB}">
                  <c15:dlblFieldTable>
                    <c15:dlblFTEntry>
                      <c15:txfldGUID>{E43C76E1-86ED-412B-B216-A27C50EA8D1F}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087-4A11-94F6-12B29D08851F}"/>
                </c:ext>
                <c:ext xmlns:c15="http://schemas.microsoft.com/office/drawing/2012/chart" uri="{CE6537A1-D6FC-4f65-9D91-7224C49458BB}">
                  <c15:dlblFieldTable>
                    <c15:dlblFTEntry>
                      <c15:txfldGUID>{3F1D941A-759B-4AAE-8327-4D90E6D85170}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087-4A11-94F6-12B29D08851F}"/>
                </c:ext>
                <c:ext xmlns:c15="http://schemas.microsoft.com/office/drawing/2012/chart" uri="{CE6537A1-D6FC-4f65-9D91-7224C49458BB}">
                  <c15:dlblFieldTable>
                    <c15:dlblFTEntry>
                      <c15:txfldGUID>{544A5C4F-5D08-4FBE-9B2D-75E8184C06D0}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087-4A11-94F6-12B29D08851F}"/>
                </c:ext>
                <c:ext xmlns:c15="http://schemas.microsoft.com/office/drawing/2012/chart" uri="{CE6537A1-D6FC-4f65-9D91-7224C49458BB}">
                  <c15:dlblFieldTable>
                    <c15:dlblFTEntry>
                      <c15:txfldGUID>{5B35B784-6DC2-410B-A9C1-4FF50A15766C}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087-4A11-94F6-12B29D08851F}"/>
                </c:ext>
                <c:ext xmlns:c15="http://schemas.microsoft.com/office/drawing/2012/chart" uri="{CE6537A1-D6FC-4f65-9D91-7224C49458BB}">
                  <c15:dlblFieldTable>
                    <c15:dlblFTEntry>
                      <c15:txfldGUID>{51F565B2-04C6-4D4B-881D-248BB7F2754A}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087-4A11-94F6-12B29D08851F}"/>
                </c:ext>
                <c:ext xmlns:c15="http://schemas.microsoft.com/office/drawing/2012/chart" uri="{CE6537A1-D6FC-4f65-9D91-7224C49458BB}">
                  <c15:dlblFieldTable>
                    <c15:dlblFTEntry>
                      <c15:txfldGUID>{C27195D9-1C1B-4F61-85F2-04AC745E69F7}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087-4A11-94F6-12B29D08851F}"/>
                </c:ext>
                <c:ext xmlns:c15="http://schemas.microsoft.com/office/drawing/2012/chart" uri="{CE6537A1-D6FC-4f65-9D91-7224C49458BB}">
                  <c15:dlblFieldTable>
                    <c15:dlblFTEntry>
                      <c15:txfldGUID>{C9AE9406-C659-4292-8684-1AE602E9D750}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087-4A11-94F6-12B29D08851F}"/>
                </c:ext>
                <c:ext xmlns:c15="http://schemas.microsoft.com/office/drawing/2012/chart" uri="{CE6537A1-D6FC-4f65-9D91-7224C49458BB}">
                  <c15:dlblFieldTable>
                    <c15:dlblFTEntry>
                      <c15:txfldGUID>{F1CB6925-1B29-421E-81C6-AA51318945F5}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087-4A11-94F6-12B29D08851F}"/>
                </c:ext>
                <c:ext xmlns:c15="http://schemas.microsoft.com/office/drawing/2012/chart" uri="{CE6537A1-D6FC-4f65-9D91-7224C49458BB}">
                  <c15:dlblFieldTable>
                    <c15:dlblFTEntry>
                      <c15:txfldGUID>{B60C1B65-D278-463B-8D54-050FA1B77B0E}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71.7</c:v>
                </c:pt>
                <c:pt idx="24">
                  <c:v>70</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087-4A11-94F6-12B29D0885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087-4A11-94F6-12B29D08851F}"/>
                </c:ext>
                <c:ext xmlns:c15="http://schemas.microsoft.com/office/drawing/2012/chart" uri="{CE6537A1-D6FC-4f65-9D91-7224C49458BB}">
                  <c15:dlblFieldTable>
                    <c15:dlblFTEntry>
                      <c15:txfldGUID>{F7290D13-9AE6-4CAE-AD58-26A612941157}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087-4A11-94F6-12B29D08851F}"/>
                </c:ext>
                <c:ext xmlns:c15="http://schemas.microsoft.com/office/drawing/2012/chart" uri="{CE6537A1-D6FC-4f65-9D91-7224C49458BB}">
                  <c15:dlblFieldTable>
                    <c15:dlblFTEntry>
                      <c15:txfldGUID>{4CF23B6B-35EF-4BA0-B5C5-A59292769346}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087-4A11-94F6-12B29D08851F}"/>
                </c:ext>
                <c:ext xmlns:c15="http://schemas.microsoft.com/office/drawing/2012/chart" uri="{CE6537A1-D6FC-4f65-9D91-7224C49458BB}">
                  <c15:dlblFieldTable>
                    <c15:dlblFTEntry>
                      <c15:txfldGUID>{41D985A8-EDE8-4C4C-ABBB-44EF295C886C}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087-4A11-94F6-12B29D08851F}"/>
                </c:ext>
                <c:ext xmlns:c15="http://schemas.microsoft.com/office/drawing/2012/chart" uri="{CE6537A1-D6FC-4f65-9D91-7224C49458BB}">
                  <c15:dlblFieldTable>
                    <c15:dlblFTEntry>
                      <c15:txfldGUID>{3D8E0AFA-414F-4C73-A172-1377370738C9}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087-4A11-94F6-12B29D08851F}"/>
                </c:ext>
                <c:ext xmlns:c15="http://schemas.microsoft.com/office/drawing/2012/chart" uri="{CE6537A1-D6FC-4f65-9D91-7224C49458BB}">
                  <c15:dlblFieldTable>
                    <c15:dlblFTEntry>
                      <c15:txfldGUID>{1DB92223-40A3-4868-918F-E866CE40B6E5}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087-4A11-94F6-12B29D08851F}"/>
                </c:ext>
                <c:ext xmlns:c15="http://schemas.microsoft.com/office/drawing/2012/chart" uri="{CE6537A1-D6FC-4f65-9D91-7224C49458BB}">
                  <c15:dlblFieldTable>
                    <c15:dlblFTEntry>
                      <c15:txfldGUID>{882FE5C4-42DE-4801-B0E7-6264942D26AA}</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087-4A11-94F6-12B29D08851F}"/>
                </c:ext>
                <c:ext xmlns:c15="http://schemas.microsoft.com/office/drawing/2012/chart" uri="{CE6537A1-D6FC-4f65-9D91-7224C49458BB}">
                  <c15:layout/>
                  <c15:dlblFieldTable>
                    <c15:dlblFTEntry>
                      <c15:txfldGUID>{43E55705-9A7E-4A55-95F1-D3DC45958554}</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087-4A11-94F6-12B29D08851F}"/>
                </c:ext>
                <c:ext xmlns:c15="http://schemas.microsoft.com/office/drawing/2012/chart" uri="{CE6537A1-D6FC-4f65-9D91-7224C49458BB}">
                  <c15:layout/>
                  <c15:dlblFieldTable>
                    <c15:dlblFTEntry>
                      <c15:txfldGUID>{8D5C96B2-A689-422D-B2DC-72C75E312568}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087-4A11-94F6-12B29D08851F}"/>
                </c:ext>
                <c:ext xmlns:c15="http://schemas.microsoft.com/office/drawing/2012/chart" uri="{CE6537A1-D6FC-4f65-9D91-7224C49458BB}">
                  <c15:dlblFieldTable>
                    <c15:dlblFTEntry>
                      <c15:txfldGUID>{E45B31D9-19F1-4DF9-969B-6BCE2F8B39FF}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numCache>
            </c:numRef>
          </c:xVal>
          <c:yVal>
            <c:numRef>
              <c:f>公会計指標分析・財政指標組合せ分析表!$BP$55:$DC$55</c:f>
              <c:numCache>
                <c:formatCode>#,##0.0;"▲ "#,##0.0</c:formatCode>
                <c:ptCount val="40"/>
                <c:pt idx="16">
                  <c:v>27</c:v>
                </c:pt>
                <c:pt idx="24">
                  <c:v>25.4</c:v>
                </c:pt>
              </c:numCache>
            </c:numRef>
          </c:yVal>
          <c:smooth val="0"/>
          <c:extLst xmlns:c16r2="http://schemas.microsoft.com/office/drawing/2015/06/chart">
            <c:ext xmlns:c16="http://schemas.microsoft.com/office/drawing/2014/chart" uri="{C3380CC4-5D6E-409C-BE32-E72D297353CC}">
              <c16:uniqueId val="{00000013-A087-4A11-94F6-12B29D08851F}"/>
            </c:ext>
          </c:extLst>
        </c:ser>
        <c:dLbls>
          <c:showLegendKey val="0"/>
          <c:showVal val="1"/>
          <c:showCatName val="0"/>
          <c:showSerName val="0"/>
          <c:showPercent val="0"/>
          <c:showBubbleSize val="0"/>
        </c:dLbls>
        <c:axId val="1020927768"/>
        <c:axId val="1020926984"/>
      </c:scatterChart>
      <c:valAx>
        <c:axId val="1020927768"/>
        <c:scaling>
          <c:orientation val="minMax"/>
          <c:max val="58.9"/>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0926984"/>
        <c:crosses val="autoZero"/>
        <c:crossBetween val="midCat"/>
      </c:valAx>
      <c:valAx>
        <c:axId val="1020926984"/>
        <c:scaling>
          <c:orientation val="minMax"/>
          <c:max val="27.3"/>
          <c:min val="2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0927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7E8-4293-AC68-EE193FD933B2}"/>
                </c:ext>
                <c:ext xmlns:c15="http://schemas.microsoft.com/office/drawing/2012/chart" uri="{CE6537A1-D6FC-4f65-9D91-7224C49458BB}">
                  <c15:dlblFieldTable>
                    <c15:dlblFTEntry>
                      <c15:txfldGUID>{9673E073-A402-445A-93D8-D37521E49304}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7E8-4293-AC68-EE193FD933B2}"/>
                </c:ext>
                <c:ext xmlns:c15="http://schemas.microsoft.com/office/drawing/2012/chart" uri="{CE6537A1-D6FC-4f65-9D91-7224C49458BB}">
                  <c15:dlblFieldTable>
                    <c15:dlblFTEntry>
                      <c15:txfldGUID>{4A5FFF7C-AE8F-46E6-B9F0-885FD9F25740}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7E8-4293-AC68-EE193FD933B2}"/>
                </c:ext>
                <c:ext xmlns:c15="http://schemas.microsoft.com/office/drawing/2012/chart" uri="{CE6537A1-D6FC-4f65-9D91-7224C49458BB}">
                  <c15:dlblFieldTable>
                    <c15:dlblFTEntry>
                      <c15:txfldGUID>{E2C11D08-C357-416C-8782-9BF3E6D44E20}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7E8-4293-AC68-EE193FD933B2}"/>
                </c:ext>
                <c:ext xmlns:c15="http://schemas.microsoft.com/office/drawing/2012/chart" uri="{CE6537A1-D6FC-4f65-9D91-7224C49458BB}">
                  <c15:dlblFieldTable>
                    <c15:dlblFTEntry>
                      <c15:txfldGUID>{CCA1C1E8-1A61-4B83-A922-93D771C1236F}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7E8-4293-AC68-EE193FD933B2}"/>
                </c:ext>
                <c:ext xmlns:c15="http://schemas.microsoft.com/office/drawing/2012/chart" uri="{CE6537A1-D6FC-4f65-9D91-7224C49458BB}">
                  <c15:dlblFieldTable>
                    <c15:dlblFTEntry>
                      <c15:txfldGUID>{4F45267F-CDFA-495C-9821-04E02E06050F}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7E8-4293-AC68-EE193FD933B2}"/>
                </c:ext>
                <c:ext xmlns:c15="http://schemas.microsoft.com/office/drawing/2012/chart" uri="{CE6537A1-D6FC-4f65-9D91-7224C49458BB}">
                  <c15:dlblFieldTable>
                    <c15:dlblFTEntry>
                      <c15:txfldGUID>{A8D85F4C-0260-4562-9097-038102CF46D1}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7E8-4293-AC68-EE193FD933B2}"/>
                </c:ext>
                <c:ext xmlns:c15="http://schemas.microsoft.com/office/drawing/2012/chart" uri="{CE6537A1-D6FC-4f65-9D91-7224C49458BB}">
                  <c15:dlblFieldTable>
                    <c15:dlblFTEntry>
                      <c15:txfldGUID>{011CF677-F1C2-4772-84D6-DA9993679655}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7E8-4293-AC68-EE193FD933B2}"/>
                </c:ext>
                <c:ext xmlns:c15="http://schemas.microsoft.com/office/drawing/2012/chart" uri="{CE6537A1-D6FC-4f65-9D91-7224C49458BB}">
                  <c15:dlblFieldTable>
                    <c15:dlblFTEntry>
                      <c15:txfldGUID>{88709FCC-C324-4204-984C-5DC2BC3E9B98}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7E8-4293-AC68-EE193FD933B2}"/>
                </c:ext>
                <c:ext xmlns:c15="http://schemas.microsoft.com/office/drawing/2012/chart" uri="{CE6537A1-D6FC-4f65-9D91-7224C49458BB}">
                  <c15:dlblFieldTable>
                    <c15:dlblFTEntry>
                      <c15:txfldGUID>{C884714F-17CB-4A90-B0E6-9B706073D0CD}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6.8</c:v>
                </c:pt>
                <c:pt idx="16">
                  <c:v>6.4</c:v>
                </c:pt>
                <c:pt idx="24">
                  <c:v>6.3</c:v>
                </c:pt>
                <c:pt idx="32">
                  <c:v>5.9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7E8-4293-AC68-EE193FD933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7E8-4293-AC68-EE193FD933B2}"/>
                </c:ext>
                <c:ext xmlns:c15="http://schemas.microsoft.com/office/drawing/2012/chart" uri="{CE6537A1-D6FC-4f65-9D91-7224C49458BB}">
                  <c15:layout/>
                  <c15:dlblFieldTable>
                    <c15:dlblFTEntry>
                      <c15:txfldGUID>{4D67FAAA-E77E-4D07-B492-CE2238AE07D2}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7E8-4293-AC68-EE193FD933B2}"/>
                </c:ext>
                <c:ext xmlns:c15="http://schemas.microsoft.com/office/drawing/2012/chart" uri="{CE6537A1-D6FC-4f65-9D91-7224C49458BB}">
                  <c15:dlblFieldTable>
                    <c15:dlblFTEntry>
                      <c15:txfldGUID>{813277C6-C49E-461E-9B95-F413EC8301F3}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7E8-4293-AC68-EE193FD933B2}"/>
                </c:ext>
                <c:ext xmlns:c15="http://schemas.microsoft.com/office/drawing/2012/chart" uri="{CE6537A1-D6FC-4f65-9D91-7224C49458BB}">
                  <c15:dlblFieldTable>
                    <c15:dlblFTEntry>
                      <c15:txfldGUID>{06D6B990-3FF0-47F3-81AA-F93B46DD391A}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7E8-4293-AC68-EE193FD933B2}"/>
                </c:ext>
                <c:ext xmlns:c15="http://schemas.microsoft.com/office/drawing/2012/chart" uri="{CE6537A1-D6FC-4f65-9D91-7224C49458BB}">
                  <c15:dlblFieldTable>
                    <c15:dlblFTEntry>
                      <c15:txfldGUID>{A5F908BE-0184-4A86-BA18-CD30B15C918B}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7E8-4293-AC68-EE193FD933B2}"/>
                </c:ext>
                <c:ext xmlns:c15="http://schemas.microsoft.com/office/drawing/2012/chart" uri="{CE6537A1-D6FC-4f65-9D91-7224C49458BB}">
                  <c15:dlblFieldTable>
                    <c15:dlblFTEntry>
                      <c15:txfldGUID>{22C923D0-37E3-4067-BA16-BFE00FA3A963}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7E8-4293-AC68-EE193FD933B2}"/>
                </c:ext>
                <c:ext xmlns:c15="http://schemas.microsoft.com/office/drawing/2012/chart" uri="{CE6537A1-D6FC-4f65-9D91-7224C49458BB}">
                  <c15:layout/>
                  <c15:dlblFieldTable>
                    <c15:dlblFTEntry>
                      <c15:txfldGUID>{7EEE8500-503F-474D-826C-C4C0EB066661}</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7E8-4293-AC68-EE193FD933B2}"/>
                </c:ext>
                <c:ext xmlns:c15="http://schemas.microsoft.com/office/drawing/2012/chart" uri="{CE6537A1-D6FC-4f65-9D91-7224C49458BB}">
                  <c15:layout/>
                  <c15:dlblFieldTable>
                    <c15:dlblFTEntry>
                      <c15:txfldGUID>{7D98B160-A6C8-4B1B-B591-1D363A03EF3C}</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7E8-4293-AC68-EE193FD933B2}"/>
                </c:ext>
                <c:ext xmlns:c15="http://schemas.microsoft.com/office/drawing/2012/chart" uri="{CE6537A1-D6FC-4f65-9D91-7224C49458BB}">
                  <c15:layout/>
                  <c15:dlblFieldTable>
                    <c15:dlblFTEntry>
                      <c15:txfldGUID>{8345BE68-9D77-4BC7-8C7C-81D4A0E8FE76}</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7E8-4293-AC68-EE193FD933B2}"/>
                </c:ext>
                <c:ext xmlns:c15="http://schemas.microsoft.com/office/drawing/2012/chart" uri="{CE6537A1-D6FC-4f65-9D91-7224C49458BB}">
                  <c15:layout/>
                  <c15:dlblFieldTable>
                    <c15:dlblFTEntry>
                      <c15:txfldGUID>{878E0BA0-04E2-4B8F-A6FD-CF3305F525CA}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67E8-4293-AC68-EE193FD933B2}"/>
            </c:ext>
          </c:extLst>
        </c:ser>
        <c:dLbls>
          <c:showLegendKey val="0"/>
          <c:showVal val="1"/>
          <c:showCatName val="0"/>
          <c:showSerName val="0"/>
          <c:showPercent val="0"/>
          <c:showBubbleSize val="0"/>
        </c:dLbls>
        <c:axId val="1020939920"/>
        <c:axId val="1020940312"/>
      </c:scatterChart>
      <c:valAx>
        <c:axId val="1020939920"/>
        <c:scaling>
          <c:orientation val="minMax"/>
          <c:max val="10.7"/>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0940312"/>
        <c:crosses val="autoZero"/>
        <c:crossBetween val="midCat"/>
      </c:valAx>
      <c:valAx>
        <c:axId val="1020940312"/>
        <c:scaling>
          <c:orientation val="minMax"/>
          <c:max val="28.6"/>
          <c:min val="1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09399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過去において失業対策事業、地域改善事業等を多額の地方債に依存してきたため、公債費負担が大きい。近年、投資的経費の抑制をしてきたが、平成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年度では、平成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年度の繰越事業を含み、小学校校舎危険改築事業や道の駅建設事業等大型事業を行ったため、地方債残高等が増加した。平成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以降は元利償還金が減少しているが、今後も町営住宅建替事業に伴う公営住宅建設事業債が増える見込みのため、これまで以上に事業も緊急性、必要性等を考慮した地方債の新規発行を最小限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将来負担額について、地方債残高は平成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年度の繰越事業を含み、小学校校舎危険改築事業や道の駅建替事業等大型事業を行ったため、平成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年度からの地方債残高が増加したが、翌年度以降からは、減少した。平成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年度から、宮床団地の建設が始まり、起債残高が増加したものの、充当可能基金が剰余金積立等により増加し、将来負担</a:t>
          </a:r>
          <a:r>
            <a:rPr kumimoji="1" lang="ja-JP" altLang="en-US" sz="1100" b="0" i="0" baseline="0">
              <a:solidFill>
                <a:schemeClr val="dk1"/>
              </a:solidFill>
              <a:effectLst/>
              <a:latin typeface="+mn-lt"/>
              <a:ea typeface="+mn-ea"/>
              <a:cs typeface="+mn-cs"/>
            </a:rPr>
            <a:t>額</a:t>
          </a:r>
          <a:r>
            <a:rPr kumimoji="1" lang="ja-JP" altLang="ja-JP" sz="1100" b="0" i="0" baseline="0">
              <a:solidFill>
                <a:schemeClr val="dk1"/>
              </a:solidFill>
              <a:effectLst/>
              <a:latin typeface="+mn-lt"/>
              <a:ea typeface="+mn-ea"/>
              <a:cs typeface="+mn-cs"/>
            </a:rPr>
            <a:t>を上回っている。今後も後世への負担軽減に努めていく。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福岡県糸田町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減債基金から繰上償還として、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32,819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歳計剰余金処分</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町分譲地売払収入分</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を財政調整基金に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、ふるさと応援基金にふるさと納税</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・基金の使途の明確化を図るため、財政調整基金を取崩して個々の特定目的基金に積み立てていくことを検討予定。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・ふるさと納税を積立ているふるさと応援基金や人づくり基金が今後、増加する見込み。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かんがい施設運営基金：鉱害復旧事業により設置したかんがい施設の維持管理経費</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・防災基金：災害の予防、応急対策、復旧、既設の公共施設の改修に要する経費</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・かんがい施設運営基金：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国債の債権運用等を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・ふるさと応援基金：ふるさと納税を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 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・防災基金：年々甚大な被害となる災害の予防、復旧費、老朽化した施設の改修に備え積立てる。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ふるさと納税を積立て、寄付者の意思を組取り、町にとって有意義に役立てる。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・歳計剰余金処分を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 積立てたことによる増加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・町分譲地売払収入分</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基金の使途の明確化を図るため、財政調整基金を取崩して個々の特定目的基金に積み立てていくことを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検討</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・県補助金（水源開発促進費補助金）を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てたことによる増加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・国債の債権運用等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・繰上償還のため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32,819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取り崩したことによる減少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・町営住宅や給食センター建替事業を実施しているため、今後、起債残高は増加見込みとなる。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減債基金を活用し、繰上償還を計画的に行っていく予定である。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9,194
9,175
8.04
5,238,830
4,818,151
393,148
2,733,245
4,609,551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年度に策定した公共施設等総合管理計画において、公共施設の延床面積を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するという目標を掲げ、老朽化した施設の集約化、複合化等を進めている。しかし、本町は市町村合併をしておらず、集約できる施設が限られている。公共施設の延床面積の４割を占める町営住宅も、低所得者や災害時のｾｲﾌﾃｨﾈｯﾄの役割があり、早急な削減は難しい状況である。有形固定資産減価償却率は類似団体より高い水準にあるが、減少傾向であり、公共施設等総合管理計画を基本方針とし、それぞれ施設区分毎の個別計画を策定し、住民ｻｰﾋﾞｽの水準を落とさず施設の複合化や多機能化を行うことで施設の縮減を行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73" name="直線コネクタ 72"/>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4"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5" name="直線コネクタ 74"/>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6"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7" name="直線コネクタ 76"/>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8" name="有形固定資産減価償却率平均値テキスト"/>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9" name="フローチャート: 判断 78"/>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80" name="フローチャート: 判断 79"/>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81" name="フローチャート: 判断 80"/>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83911</xdr:rowOff>
    </xdr:from>
    <xdr:to>
      <xdr:col>19</xdr:col>
      <xdr:colOff>187325</xdr:colOff>
      <xdr:row>30</xdr:row>
      <xdr:rowOff>14061</xdr:rowOff>
    </xdr:to>
    <xdr:sp macro="" textlink="">
      <xdr:nvSpPr>
        <xdr:cNvPr id="87" name="楕円 86"/>
        <xdr:cNvSpPr/>
      </xdr:nvSpPr>
      <xdr:spPr>
        <a:xfrm>
          <a:off x="4000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31478</xdr:rowOff>
    </xdr:from>
    <xdr:to>
      <xdr:col>15</xdr:col>
      <xdr:colOff>187325</xdr:colOff>
      <xdr:row>29</xdr:row>
      <xdr:rowOff>133078</xdr:rowOff>
    </xdr:to>
    <xdr:sp macro="" textlink="">
      <xdr:nvSpPr>
        <xdr:cNvPr id="88" name="楕円 87"/>
        <xdr:cNvSpPr/>
      </xdr:nvSpPr>
      <xdr:spPr>
        <a:xfrm>
          <a:off x="3238500" y="5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82278</xdr:rowOff>
    </xdr:from>
    <xdr:to>
      <xdr:col>19</xdr:col>
      <xdr:colOff>136525</xdr:colOff>
      <xdr:row>29</xdr:row>
      <xdr:rowOff>134711</xdr:rowOff>
    </xdr:to>
    <xdr:cxnSp macro="">
      <xdr:nvCxnSpPr>
        <xdr:cNvPr id="89" name="直線コネクタ 88"/>
        <xdr:cNvCxnSpPr/>
      </xdr:nvCxnSpPr>
      <xdr:spPr>
        <a:xfrm>
          <a:off x="3289300" y="582585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10812</xdr:rowOff>
    </xdr:from>
    <xdr:ext cx="405111" cy="259045"/>
    <xdr:sp macro="" textlink="">
      <xdr:nvSpPr>
        <xdr:cNvPr id="90" name="n_1ave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57076</xdr:rowOff>
    </xdr:from>
    <xdr:ext cx="405111" cy="259045"/>
    <xdr:sp macro="" textlink="">
      <xdr:nvSpPr>
        <xdr:cNvPr id="91" name="n_2aveValue有形固定資産減価償却率"/>
        <xdr:cNvSpPr txBox="1"/>
      </xdr:nvSpPr>
      <xdr:spPr>
        <a:xfrm>
          <a:off x="3086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30588</xdr:rowOff>
    </xdr:from>
    <xdr:ext cx="405111" cy="259045"/>
    <xdr:sp macro="" textlink="">
      <xdr:nvSpPr>
        <xdr:cNvPr id="92" name="n_1mainValue有形固定資産減価償却率"/>
        <xdr:cNvSpPr txBox="1"/>
      </xdr:nvSpPr>
      <xdr:spPr>
        <a:xfrm>
          <a:off x="38360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149605</xdr:rowOff>
    </xdr:from>
    <xdr:ext cx="405111" cy="259045"/>
    <xdr:sp macro="" textlink="">
      <xdr:nvSpPr>
        <xdr:cNvPr id="93" name="n_2mainValue有形固定資産減価償却率"/>
        <xdr:cNvSpPr txBox="1"/>
      </xdr:nvSpPr>
      <xdr:spPr>
        <a:xfrm>
          <a:off x="3086744" y="5550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債務償還可能年数は類似団体平均を下回っており、主な要因としては、平成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年度に繰上償還を行い地方債残高</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百万円を減少させたこと、景気回復による法人関係税の増収、太陽光発電設置等の固定資産税の増収が考えられる。今後、町営住宅建替事業や施設の複合化により、起債残高が増加していく見込みであるが、減債基金を活用し繰上償還を実施するなど対策を行っていく。</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22" name="直線コネクタ 121"/>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5"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6" name="直線コネクタ 125"/>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7"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8" name="フローチャート: 判断 127"/>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152047</xdr:rowOff>
    </xdr:from>
    <xdr:to>
      <xdr:col>76</xdr:col>
      <xdr:colOff>73025</xdr:colOff>
      <xdr:row>34</xdr:row>
      <xdr:rowOff>82197</xdr:rowOff>
    </xdr:to>
    <xdr:sp macro="" textlink="">
      <xdr:nvSpPr>
        <xdr:cNvPr id="134" name="楕円 133"/>
        <xdr:cNvSpPr/>
      </xdr:nvSpPr>
      <xdr:spPr>
        <a:xfrm>
          <a:off x="14744700" y="65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66974</xdr:rowOff>
    </xdr:from>
    <xdr:ext cx="340478" cy="259045"/>
    <xdr:sp macro="" textlink="">
      <xdr:nvSpPr>
        <xdr:cNvPr id="135" name="債務償還可能年数該当値テキスト"/>
        <xdr:cNvSpPr txBox="1"/>
      </xdr:nvSpPr>
      <xdr:spPr>
        <a:xfrm>
          <a:off x="14846300" y="6496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9,194
9,175
8.04
5,238,830
4,818,151
393,148
2,733,245
4,609,551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8255</xdr:rowOff>
    </xdr:from>
    <xdr:to>
      <xdr:col>20</xdr:col>
      <xdr:colOff>38100</xdr:colOff>
      <xdr:row>33</xdr:row>
      <xdr:rowOff>109855</xdr:rowOff>
    </xdr:to>
    <xdr:sp macro="" textlink="">
      <xdr:nvSpPr>
        <xdr:cNvPr id="70" name="楕円 69"/>
        <xdr:cNvSpPr/>
      </xdr:nvSpPr>
      <xdr:spPr>
        <a:xfrm>
          <a:off x="3746500" y="56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10160</xdr:rowOff>
    </xdr:from>
    <xdr:to>
      <xdr:col>15</xdr:col>
      <xdr:colOff>101600</xdr:colOff>
      <xdr:row>33</xdr:row>
      <xdr:rowOff>111760</xdr:rowOff>
    </xdr:to>
    <xdr:sp macro="" textlink="">
      <xdr:nvSpPr>
        <xdr:cNvPr id="71" name="楕円 70"/>
        <xdr:cNvSpPr/>
      </xdr:nvSpPr>
      <xdr:spPr>
        <a:xfrm>
          <a:off x="2857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59055</xdr:rowOff>
    </xdr:from>
    <xdr:to>
      <xdr:col>19</xdr:col>
      <xdr:colOff>177800</xdr:colOff>
      <xdr:row>33</xdr:row>
      <xdr:rowOff>60960</xdr:rowOff>
    </xdr:to>
    <xdr:cxnSp macro="">
      <xdr:nvCxnSpPr>
        <xdr:cNvPr id="72" name="直線コネクタ 71"/>
        <xdr:cNvCxnSpPr/>
      </xdr:nvCxnSpPr>
      <xdr:spPr>
        <a:xfrm flipV="1">
          <a:off x="2908300" y="57169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3"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xdr:rowOff>
    </xdr:from>
    <xdr:ext cx="405111" cy="259045"/>
    <xdr:sp macro="" textlink="">
      <xdr:nvSpPr>
        <xdr:cNvPr id="74" name="n_2aveValue【道路】&#10;有形固定資産減価償却率"/>
        <xdr:cNvSpPr txBox="1"/>
      </xdr:nvSpPr>
      <xdr:spPr>
        <a:xfrm>
          <a:off x="2705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126382</xdr:rowOff>
    </xdr:from>
    <xdr:ext cx="405111" cy="259045"/>
    <xdr:sp macro="" textlink="">
      <xdr:nvSpPr>
        <xdr:cNvPr id="75" name="n_1mainValue【道路】&#10;有形固定資産減価償却率"/>
        <xdr:cNvSpPr txBox="1"/>
      </xdr:nvSpPr>
      <xdr:spPr>
        <a:xfrm>
          <a:off x="3582044" y="54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128287</xdr:rowOff>
    </xdr:from>
    <xdr:ext cx="405111" cy="259045"/>
    <xdr:sp macro="" textlink="">
      <xdr:nvSpPr>
        <xdr:cNvPr id="76" name="n_2mainValue【道路】&#10;有形固定資産減価償却率"/>
        <xdr:cNvSpPr txBox="1"/>
      </xdr:nvSpPr>
      <xdr:spPr>
        <a:xfrm>
          <a:off x="2705744" y="544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2" name="直線コネクタ 101"/>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3"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4" name="直線コネクタ 103"/>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5"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6" name="直線コネクタ 105"/>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7"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8" name="フローチャート: 判断 107"/>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9" name="フローチャート: 判断 108"/>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0" name="フローチャート: 判断 109"/>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128972</xdr:rowOff>
    </xdr:from>
    <xdr:to>
      <xdr:col>50</xdr:col>
      <xdr:colOff>165100</xdr:colOff>
      <xdr:row>34</xdr:row>
      <xdr:rowOff>59122</xdr:rowOff>
    </xdr:to>
    <xdr:sp macro="" textlink="">
      <xdr:nvSpPr>
        <xdr:cNvPr id="116" name="楕円 115"/>
        <xdr:cNvSpPr/>
      </xdr:nvSpPr>
      <xdr:spPr>
        <a:xfrm>
          <a:off x="9588500" y="57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68769</xdr:rowOff>
    </xdr:from>
    <xdr:to>
      <xdr:col>46</xdr:col>
      <xdr:colOff>38100</xdr:colOff>
      <xdr:row>41</xdr:row>
      <xdr:rowOff>170369</xdr:rowOff>
    </xdr:to>
    <xdr:sp macro="" textlink="">
      <xdr:nvSpPr>
        <xdr:cNvPr id="117" name="楕円 116"/>
        <xdr:cNvSpPr/>
      </xdr:nvSpPr>
      <xdr:spPr>
        <a:xfrm>
          <a:off x="8699500" y="709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8322</xdr:rowOff>
    </xdr:from>
    <xdr:to>
      <xdr:col>50</xdr:col>
      <xdr:colOff>114300</xdr:colOff>
      <xdr:row>41</xdr:row>
      <xdr:rowOff>119569</xdr:rowOff>
    </xdr:to>
    <xdr:cxnSp macro="">
      <xdr:nvCxnSpPr>
        <xdr:cNvPr id="118" name="直線コネクタ 117"/>
        <xdr:cNvCxnSpPr/>
      </xdr:nvCxnSpPr>
      <xdr:spPr>
        <a:xfrm flipV="1">
          <a:off x="8750300" y="5837622"/>
          <a:ext cx="889000" cy="13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54494</xdr:rowOff>
    </xdr:from>
    <xdr:ext cx="534377" cy="259045"/>
    <xdr:sp macro="" textlink="">
      <xdr:nvSpPr>
        <xdr:cNvPr id="119" name="n_1aveValue【道路】&#10;一人当たり延長"/>
        <xdr:cNvSpPr txBox="1"/>
      </xdr:nvSpPr>
      <xdr:spPr>
        <a:xfrm>
          <a:off x="9359411" y="67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20"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75649</xdr:rowOff>
    </xdr:from>
    <xdr:ext cx="534377" cy="259045"/>
    <xdr:sp macro="" textlink="">
      <xdr:nvSpPr>
        <xdr:cNvPr id="121" name="n_1mainValue【道路】&#10;一人当たり延長"/>
        <xdr:cNvSpPr txBox="1"/>
      </xdr:nvSpPr>
      <xdr:spPr>
        <a:xfrm>
          <a:off x="9359411" y="556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161496</xdr:rowOff>
    </xdr:from>
    <xdr:ext cx="469744" cy="259045"/>
    <xdr:sp macro="" textlink="">
      <xdr:nvSpPr>
        <xdr:cNvPr id="122" name="n_2mainValue【道路】&#10;一人当たり延長"/>
        <xdr:cNvSpPr txBox="1"/>
      </xdr:nvSpPr>
      <xdr:spPr>
        <a:xfrm>
          <a:off x="8515427" y="719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7" name="直線コネクタ 146"/>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8"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9" name="直線コネクタ 148"/>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0"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1" name="直線コネクタ 150"/>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2"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3" name="フローチャート: 判断 152"/>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54" name="フローチャート: 判断 153"/>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55" name="フローチャート: 判断 154"/>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161" name="楕円 160"/>
        <xdr:cNvSpPr/>
      </xdr:nvSpPr>
      <xdr:spPr>
        <a:xfrm>
          <a:off x="3746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38735</xdr:rowOff>
    </xdr:from>
    <xdr:to>
      <xdr:col>15</xdr:col>
      <xdr:colOff>101600</xdr:colOff>
      <xdr:row>60</xdr:row>
      <xdr:rowOff>140335</xdr:rowOff>
    </xdr:to>
    <xdr:sp macro="" textlink="">
      <xdr:nvSpPr>
        <xdr:cNvPr id="162" name="楕円 161"/>
        <xdr:cNvSpPr/>
      </xdr:nvSpPr>
      <xdr:spPr>
        <a:xfrm>
          <a:off x="2857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57150</xdr:rowOff>
    </xdr:from>
    <xdr:to>
      <xdr:col>19</xdr:col>
      <xdr:colOff>177800</xdr:colOff>
      <xdr:row>60</xdr:row>
      <xdr:rowOff>89535</xdr:rowOff>
    </xdr:to>
    <xdr:cxnSp macro="">
      <xdr:nvCxnSpPr>
        <xdr:cNvPr id="163" name="直線コネクタ 162"/>
        <xdr:cNvCxnSpPr/>
      </xdr:nvCxnSpPr>
      <xdr:spPr>
        <a:xfrm flipV="1">
          <a:off x="2908300" y="103441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46372</xdr:rowOff>
    </xdr:from>
    <xdr:ext cx="405111" cy="259045"/>
    <xdr:sp macro="" textlink="">
      <xdr:nvSpPr>
        <xdr:cNvPr id="164" name="n_1aveValue【橋りょう・トンネ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65" name="n_2ave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99077</xdr:rowOff>
    </xdr:from>
    <xdr:ext cx="405111" cy="259045"/>
    <xdr:sp macro="" textlink="">
      <xdr:nvSpPr>
        <xdr:cNvPr id="166" name="n_1mainValue【橋りょう・トンネル】&#10;有形固定資産減価償却率"/>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131462</xdr:rowOff>
    </xdr:from>
    <xdr:ext cx="405111" cy="259045"/>
    <xdr:sp macro="" textlink="">
      <xdr:nvSpPr>
        <xdr:cNvPr id="167" name="n_2mainValue【橋りょう・トンネル】&#10;有形固定資産減価償却率"/>
        <xdr:cNvSpPr txBox="1"/>
      </xdr:nvSpPr>
      <xdr:spPr>
        <a:xfrm>
          <a:off x="2705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9" name="テキスト ボックス 17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1" name="テキスト ボックス 18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3" name="テキスト ボックス 18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5" name="テキスト ボックス 18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7" name="テキスト ボックス 18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91" name="直線コネクタ 190"/>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92"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93" name="直線コネクタ 192"/>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94"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95" name="直線コネクタ 194"/>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96" name="【橋りょう・トンネル】&#10;一人当たり有形固定資産（償却資産）額平均値テキスト"/>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97" name="フローチャート: 判断 196"/>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98" name="フローチャート: 判断 197"/>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9" name="フローチャート: 判断 198"/>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129274</xdr:rowOff>
    </xdr:from>
    <xdr:to>
      <xdr:col>50</xdr:col>
      <xdr:colOff>165100</xdr:colOff>
      <xdr:row>64</xdr:row>
      <xdr:rowOff>59424</xdr:rowOff>
    </xdr:to>
    <xdr:sp macro="" textlink="">
      <xdr:nvSpPr>
        <xdr:cNvPr id="205" name="楕円 204"/>
        <xdr:cNvSpPr/>
      </xdr:nvSpPr>
      <xdr:spPr>
        <a:xfrm>
          <a:off x="9588500" y="109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130063</xdr:rowOff>
    </xdr:from>
    <xdr:to>
      <xdr:col>46</xdr:col>
      <xdr:colOff>38100</xdr:colOff>
      <xdr:row>64</xdr:row>
      <xdr:rowOff>60213</xdr:rowOff>
    </xdr:to>
    <xdr:sp macro="" textlink="">
      <xdr:nvSpPr>
        <xdr:cNvPr id="206" name="楕円 205"/>
        <xdr:cNvSpPr/>
      </xdr:nvSpPr>
      <xdr:spPr>
        <a:xfrm>
          <a:off x="8699500" y="109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8624</xdr:rowOff>
    </xdr:from>
    <xdr:to>
      <xdr:col>50</xdr:col>
      <xdr:colOff>114300</xdr:colOff>
      <xdr:row>64</xdr:row>
      <xdr:rowOff>9413</xdr:rowOff>
    </xdr:to>
    <xdr:cxnSp macro="">
      <xdr:nvCxnSpPr>
        <xdr:cNvPr id="207" name="直線コネクタ 206"/>
        <xdr:cNvCxnSpPr/>
      </xdr:nvCxnSpPr>
      <xdr:spPr>
        <a:xfrm flipV="1">
          <a:off x="8750300" y="10981424"/>
          <a:ext cx="8890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08"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09"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50551</xdr:rowOff>
    </xdr:from>
    <xdr:ext cx="599010" cy="259045"/>
    <xdr:sp macro="" textlink="">
      <xdr:nvSpPr>
        <xdr:cNvPr id="210" name="n_1mainValue【橋りょう・トンネル】&#10;一人当たり有形固定資産（償却資産）額"/>
        <xdr:cNvSpPr txBox="1"/>
      </xdr:nvSpPr>
      <xdr:spPr>
        <a:xfrm>
          <a:off x="9327095" y="1102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51340</xdr:rowOff>
    </xdr:from>
    <xdr:ext cx="599010" cy="259045"/>
    <xdr:sp macro="" textlink="">
      <xdr:nvSpPr>
        <xdr:cNvPr id="211" name="n_2mainValue【橋りょう・トンネル】&#10;一人当たり有形固定資産（償却資産）額"/>
        <xdr:cNvSpPr txBox="1"/>
      </xdr:nvSpPr>
      <xdr:spPr>
        <a:xfrm>
          <a:off x="8450795" y="1102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2" name="直線コネクタ 22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3" name="テキスト ボックス 22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4" name="直線コネクタ 22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5" name="テキスト ボックス 22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6" name="直線コネクタ 22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7" name="テキスト ボックス 22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8" name="直線コネクタ 22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9" name="テキスト ボックス 22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0" name="直線コネクタ 22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1" name="テキスト ボックス 23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2" name="直線コネクタ 23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3" name="テキスト ボックス 23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37" name="直線コネクタ 236"/>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38"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39" name="直線コネクタ 238"/>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0"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1" name="直線コネクタ 24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42"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43" name="フローチャート: 判断 242"/>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44" name="フローチャート: 判断 243"/>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45" name="フローチャート: 判断 244"/>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132624</xdr:rowOff>
    </xdr:from>
    <xdr:to>
      <xdr:col>20</xdr:col>
      <xdr:colOff>38100</xdr:colOff>
      <xdr:row>79</xdr:row>
      <xdr:rowOff>62774</xdr:rowOff>
    </xdr:to>
    <xdr:sp macro="" textlink="">
      <xdr:nvSpPr>
        <xdr:cNvPr id="251" name="楕円 250"/>
        <xdr:cNvSpPr/>
      </xdr:nvSpPr>
      <xdr:spPr>
        <a:xfrm>
          <a:off x="3746500" y="135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129358</xdr:rowOff>
    </xdr:from>
    <xdr:to>
      <xdr:col>15</xdr:col>
      <xdr:colOff>101600</xdr:colOff>
      <xdr:row>78</xdr:row>
      <xdr:rowOff>59508</xdr:rowOff>
    </xdr:to>
    <xdr:sp macro="" textlink="">
      <xdr:nvSpPr>
        <xdr:cNvPr id="252" name="楕円 251"/>
        <xdr:cNvSpPr/>
      </xdr:nvSpPr>
      <xdr:spPr>
        <a:xfrm>
          <a:off x="2857500" y="133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8708</xdr:rowOff>
    </xdr:from>
    <xdr:to>
      <xdr:col>19</xdr:col>
      <xdr:colOff>177800</xdr:colOff>
      <xdr:row>79</xdr:row>
      <xdr:rowOff>11974</xdr:rowOff>
    </xdr:to>
    <xdr:cxnSp macro="">
      <xdr:nvCxnSpPr>
        <xdr:cNvPr id="253" name="直線コネクタ 252"/>
        <xdr:cNvCxnSpPr/>
      </xdr:nvCxnSpPr>
      <xdr:spPr>
        <a:xfrm>
          <a:off x="2908300" y="13381808"/>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54"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106153</xdr:rowOff>
    </xdr:from>
    <xdr:ext cx="405111" cy="259045"/>
    <xdr:sp macro="" textlink="">
      <xdr:nvSpPr>
        <xdr:cNvPr id="255" name="n_2aveValue【公営住宅】&#10;有形固定資産減価償却率"/>
        <xdr:cNvSpPr txBox="1"/>
      </xdr:nvSpPr>
      <xdr:spPr>
        <a:xfrm>
          <a:off x="2705744" y="1382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79301</xdr:rowOff>
    </xdr:from>
    <xdr:ext cx="405111" cy="259045"/>
    <xdr:sp macro="" textlink="">
      <xdr:nvSpPr>
        <xdr:cNvPr id="256" name="n_1mainValue【公営住宅】&#10;有形固定資産減価償却率"/>
        <xdr:cNvSpPr txBox="1"/>
      </xdr:nvSpPr>
      <xdr:spPr>
        <a:xfrm>
          <a:off x="3582044" y="1328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76035</xdr:rowOff>
    </xdr:from>
    <xdr:ext cx="405111" cy="259045"/>
    <xdr:sp macro="" textlink="">
      <xdr:nvSpPr>
        <xdr:cNvPr id="257" name="n_2mainValue【公営住宅】&#10;有形固定資産減価償却率"/>
        <xdr:cNvSpPr txBox="1"/>
      </xdr:nvSpPr>
      <xdr:spPr>
        <a:xfrm>
          <a:off x="2705744" y="1310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8" name="直線コネクタ 26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9" name="テキスト ボックス 26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0" name="直線コネクタ 26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71" name="テキスト ボックス 270"/>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2" name="直線コネクタ 27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73" name="テキスト ボックス 272"/>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4" name="直線コネクタ 27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5" name="テキスト ボックス 274"/>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85</xdr:row>
      <xdr:rowOff>90153</xdr:rowOff>
    </xdr:from>
    <xdr:to>
      <xdr:col>54</xdr:col>
      <xdr:colOff>189865</xdr:colOff>
      <xdr:row>86</xdr:row>
      <xdr:rowOff>37757</xdr:rowOff>
    </xdr:to>
    <xdr:cxnSp macro="">
      <xdr:nvCxnSpPr>
        <xdr:cNvPr id="279" name="直線コネクタ 278"/>
        <xdr:cNvCxnSpPr/>
      </xdr:nvCxnSpPr>
      <xdr:spPr>
        <a:xfrm flipV="1">
          <a:off x="10476865" y="14663403"/>
          <a:ext cx="0" cy="11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62757</xdr:rowOff>
    </xdr:from>
    <xdr:ext cx="469744" cy="259045"/>
    <xdr:sp macro="" textlink="">
      <xdr:nvSpPr>
        <xdr:cNvPr id="280" name="【公営住宅】&#10;一人当たり面積最小値テキスト"/>
        <xdr:cNvSpPr txBox="1"/>
      </xdr:nvSpPr>
      <xdr:spPr>
        <a:xfrm>
          <a:off x="10515600" y="1480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37757</xdr:rowOff>
    </xdr:from>
    <xdr:to>
      <xdr:col>55</xdr:col>
      <xdr:colOff>88900</xdr:colOff>
      <xdr:row>86</xdr:row>
      <xdr:rowOff>37757</xdr:rowOff>
    </xdr:to>
    <xdr:cxnSp macro="">
      <xdr:nvCxnSpPr>
        <xdr:cNvPr id="281" name="直線コネクタ 280"/>
        <xdr:cNvCxnSpPr/>
      </xdr:nvCxnSpPr>
      <xdr:spPr>
        <a:xfrm>
          <a:off x="10388600" y="1478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36830</xdr:rowOff>
    </xdr:from>
    <xdr:ext cx="469744" cy="259045"/>
    <xdr:sp macro="" textlink="">
      <xdr:nvSpPr>
        <xdr:cNvPr id="282" name="【公営住宅】&#10;一人当たり面積最大値テキスト"/>
        <xdr:cNvSpPr txBox="1"/>
      </xdr:nvSpPr>
      <xdr:spPr>
        <a:xfrm>
          <a:off x="10515600" y="1443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90153</xdr:rowOff>
    </xdr:from>
    <xdr:to>
      <xdr:col>55</xdr:col>
      <xdr:colOff>88900</xdr:colOff>
      <xdr:row>85</xdr:row>
      <xdr:rowOff>90153</xdr:rowOff>
    </xdr:to>
    <xdr:cxnSp macro="">
      <xdr:nvCxnSpPr>
        <xdr:cNvPr id="283" name="直線コネクタ 282"/>
        <xdr:cNvCxnSpPr/>
      </xdr:nvCxnSpPr>
      <xdr:spPr>
        <a:xfrm>
          <a:off x="10388600" y="14663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107208</xdr:rowOff>
    </xdr:from>
    <xdr:ext cx="469744" cy="259045"/>
    <xdr:sp macro="" textlink="">
      <xdr:nvSpPr>
        <xdr:cNvPr id="284" name="【公営住宅】&#10;一人当たり面積平均値テキスト"/>
        <xdr:cNvSpPr txBox="1"/>
      </xdr:nvSpPr>
      <xdr:spPr>
        <a:xfrm>
          <a:off x="10515600" y="14680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128781</xdr:rowOff>
    </xdr:from>
    <xdr:to>
      <xdr:col>55</xdr:col>
      <xdr:colOff>50800</xdr:colOff>
      <xdr:row>86</xdr:row>
      <xdr:rowOff>58931</xdr:rowOff>
    </xdr:to>
    <xdr:sp macro="" textlink="">
      <xdr:nvSpPr>
        <xdr:cNvPr id="285" name="フローチャート: 判断 284"/>
        <xdr:cNvSpPr/>
      </xdr:nvSpPr>
      <xdr:spPr>
        <a:xfrm>
          <a:off x="10426700" y="1470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122265</xdr:rowOff>
    </xdr:from>
    <xdr:to>
      <xdr:col>50</xdr:col>
      <xdr:colOff>165100</xdr:colOff>
      <xdr:row>86</xdr:row>
      <xdr:rowOff>52415</xdr:rowOff>
    </xdr:to>
    <xdr:sp macro="" textlink="">
      <xdr:nvSpPr>
        <xdr:cNvPr id="286" name="フローチャート: 判断 285"/>
        <xdr:cNvSpPr/>
      </xdr:nvSpPr>
      <xdr:spPr>
        <a:xfrm>
          <a:off x="9588500" y="1469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128209</xdr:rowOff>
    </xdr:from>
    <xdr:to>
      <xdr:col>46</xdr:col>
      <xdr:colOff>38100</xdr:colOff>
      <xdr:row>86</xdr:row>
      <xdr:rowOff>58359</xdr:rowOff>
    </xdr:to>
    <xdr:sp macro="" textlink="">
      <xdr:nvSpPr>
        <xdr:cNvPr id="287" name="フローチャート: 判断 286"/>
        <xdr:cNvSpPr/>
      </xdr:nvSpPr>
      <xdr:spPr>
        <a:xfrm>
          <a:off x="8699500" y="1470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7417</xdr:rowOff>
    </xdr:from>
    <xdr:to>
      <xdr:col>50</xdr:col>
      <xdr:colOff>165100</xdr:colOff>
      <xdr:row>79</xdr:row>
      <xdr:rowOff>109017</xdr:rowOff>
    </xdr:to>
    <xdr:sp macro="" textlink="">
      <xdr:nvSpPr>
        <xdr:cNvPr id="293" name="楕円 292"/>
        <xdr:cNvSpPr/>
      </xdr:nvSpPr>
      <xdr:spPr>
        <a:xfrm>
          <a:off x="9588500" y="135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49799</xdr:rowOff>
    </xdr:from>
    <xdr:to>
      <xdr:col>46</xdr:col>
      <xdr:colOff>38100</xdr:colOff>
      <xdr:row>85</xdr:row>
      <xdr:rowOff>151399</xdr:rowOff>
    </xdr:to>
    <xdr:sp macro="" textlink="">
      <xdr:nvSpPr>
        <xdr:cNvPr id="294" name="楕円 293"/>
        <xdr:cNvSpPr/>
      </xdr:nvSpPr>
      <xdr:spPr>
        <a:xfrm>
          <a:off x="8699500" y="146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58217</xdr:rowOff>
    </xdr:from>
    <xdr:to>
      <xdr:col>50</xdr:col>
      <xdr:colOff>114300</xdr:colOff>
      <xdr:row>85</xdr:row>
      <xdr:rowOff>100599</xdr:rowOff>
    </xdr:to>
    <xdr:cxnSp macro="">
      <xdr:nvCxnSpPr>
        <xdr:cNvPr id="295" name="直線コネクタ 294"/>
        <xdr:cNvCxnSpPr/>
      </xdr:nvCxnSpPr>
      <xdr:spPr>
        <a:xfrm flipV="1">
          <a:off x="8750300" y="13602767"/>
          <a:ext cx="889000" cy="107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43542</xdr:rowOff>
    </xdr:from>
    <xdr:ext cx="469744" cy="259045"/>
    <xdr:sp macro="" textlink="">
      <xdr:nvSpPr>
        <xdr:cNvPr id="296" name="n_1aveValue【公営住宅】&#10;一人当たり面積"/>
        <xdr:cNvSpPr txBox="1"/>
      </xdr:nvSpPr>
      <xdr:spPr>
        <a:xfrm>
          <a:off x="9391727" y="147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49486</xdr:rowOff>
    </xdr:from>
    <xdr:ext cx="469744" cy="259045"/>
    <xdr:sp macro="" textlink="">
      <xdr:nvSpPr>
        <xdr:cNvPr id="297" name="n_2aveValue【公営住宅】&#10;一人当たり面積"/>
        <xdr:cNvSpPr txBox="1"/>
      </xdr:nvSpPr>
      <xdr:spPr>
        <a:xfrm>
          <a:off x="8515427" y="1479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77</xdr:row>
      <xdr:rowOff>125544</xdr:rowOff>
    </xdr:from>
    <xdr:ext cx="534377" cy="259045"/>
    <xdr:sp macro="" textlink="">
      <xdr:nvSpPr>
        <xdr:cNvPr id="298" name="n_1mainValue【公営住宅】&#10;一人当たり面積"/>
        <xdr:cNvSpPr txBox="1"/>
      </xdr:nvSpPr>
      <xdr:spPr>
        <a:xfrm>
          <a:off x="9359411" y="1332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167926</xdr:rowOff>
    </xdr:from>
    <xdr:ext cx="469744" cy="259045"/>
    <xdr:sp macro="" textlink="">
      <xdr:nvSpPr>
        <xdr:cNvPr id="299" name="n_2mainValue【公営住宅】&#10;一人当たり面積"/>
        <xdr:cNvSpPr txBox="1"/>
      </xdr:nvSpPr>
      <xdr:spPr>
        <a:xfrm>
          <a:off x="8515427" y="143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40" name="直線コネクタ 339"/>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41"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42" name="直線コネクタ 341"/>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4" name="直線コネクタ 34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45"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46" name="フローチャート: 判断 345"/>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47" name="フローチャート: 判断 346"/>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48" name="フローチャート: 判断 347"/>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354" name="楕円 353"/>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6350</xdr:rowOff>
    </xdr:from>
    <xdr:to>
      <xdr:col>76</xdr:col>
      <xdr:colOff>165100</xdr:colOff>
      <xdr:row>33</xdr:row>
      <xdr:rowOff>107950</xdr:rowOff>
    </xdr:to>
    <xdr:sp macro="" textlink="">
      <xdr:nvSpPr>
        <xdr:cNvPr id="355" name="楕円 354"/>
        <xdr:cNvSpPr/>
      </xdr:nvSpPr>
      <xdr:spPr>
        <a:xfrm>
          <a:off x="14541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33</xdr:row>
      <xdr:rowOff>57150</xdr:rowOff>
    </xdr:to>
    <xdr:cxnSp macro="">
      <xdr:nvCxnSpPr>
        <xdr:cNvPr id="356" name="直線コネクタ 355"/>
        <xdr:cNvCxnSpPr/>
      </xdr:nvCxnSpPr>
      <xdr:spPr>
        <a:xfrm>
          <a:off x="14592300" y="57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160037</xdr:rowOff>
    </xdr:from>
    <xdr:ext cx="405111" cy="259045"/>
    <xdr:sp macro="" textlink="">
      <xdr:nvSpPr>
        <xdr:cNvPr id="357" name="n_1aveValue【認定こども園・幼稚園・保育所】&#10;有形固定資産減価償却率"/>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30497</xdr:rowOff>
    </xdr:from>
    <xdr:ext cx="405111" cy="259045"/>
    <xdr:sp macro="" textlink="">
      <xdr:nvSpPr>
        <xdr:cNvPr id="358" name="n_2aveValue【認定こども園・幼稚園・保育所】&#10;有形固定資産減価償却率"/>
        <xdr:cNvSpPr txBox="1"/>
      </xdr:nvSpPr>
      <xdr:spPr>
        <a:xfrm>
          <a:off x="14389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124477</xdr:rowOff>
    </xdr:from>
    <xdr:ext cx="469744" cy="259045"/>
    <xdr:sp macro="" textlink="">
      <xdr:nvSpPr>
        <xdr:cNvPr id="359"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124477</xdr:rowOff>
    </xdr:from>
    <xdr:ext cx="469744" cy="259045"/>
    <xdr:sp macro="" textlink="">
      <xdr:nvSpPr>
        <xdr:cNvPr id="360" name="n_2mainValue【認定こども園・幼稚園・保育所】&#10;有形固定資産減価償却率"/>
        <xdr:cNvSpPr txBox="1"/>
      </xdr:nvSpPr>
      <xdr:spPr>
        <a:xfrm>
          <a:off x="14357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1" name="直線コネクタ 37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2" name="テキスト ボックス 37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3" name="直線コネクタ 37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4" name="テキスト ボックス 37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5" name="直線コネクタ 37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6" name="テキスト ボックス 37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7" name="直線コネクタ 37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8" name="テキスト ボックス 37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82" name="直線コネクタ 381"/>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83"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84" name="直線コネクタ 383"/>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85"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86" name="直線コネクタ 385"/>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87"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88" name="フローチャート: 判断 387"/>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89" name="フローチャート: 判断 388"/>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90" name="フローチャート: 判断 389"/>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169418</xdr:rowOff>
    </xdr:from>
    <xdr:to>
      <xdr:col>112</xdr:col>
      <xdr:colOff>38100</xdr:colOff>
      <xdr:row>39</xdr:row>
      <xdr:rowOff>99568</xdr:rowOff>
    </xdr:to>
    <xdr:sp macro="" textlink="">
      <xdr:nvSpPr>
        <xdr:cNvPr id="396" name="楕円 395"/>
        <xdr:cNvSpPr/>
      </xdr:nvSpPr>
      <xdr:spPr>
        <a:xfrm>
          <a:off x="21272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397" name="楕円 396"/>
        <xdr:cNvSpPr/>
      </xdr:nvSpPr>
      <xdr:spPr>
        <a:xfrm>
          <a:off x="20383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48768</xdr:rowOff>
    </xdr:from>
    <xdr:to>
      <xdr:col>111</xdr:col>
      <xdr:colOff>177800</xdr:colOff>
      <xdr:row>39</xdr:row>
      <xdr:rowOff>53340</xdr:rowOff>
    </xdr:to>
    <xdr:cxnSp macro="">
      <xdr:nvCxnSpPr>
        <xdr:cNvPr id="398" name="直線コネクタ 397"/>
        <xdr:cNvCxnSpPr/>
      </xdr:nvCxnSpPr>
      <xdr:spPr>
        <a:xfrm flipV="1">
          <a:off x="20434300" y="67353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109237</xdr:rowOff>
    </xdr:from>
    <xdr:ext cx="469744" cy="259045"/>
    <xdr:sp macro="" textlink="">
      <xdr:nvSpPr>
        <xdr:cNvPr id="399" name="n_1aveValue【認定こども園・幼稚園・保育所】&#10;一人当たり面積"/>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400"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90695</xdr:rowOff>
    </xdr:from>
    <xdr:ext cx="469744" cy="259045"/>
    <xdr:sp macro="" textlink="">
      <xdr:nvSpPr>
        <xdr:cNvPr id="401" name="n_1mainValue【認定こども園・幼稚園・保育所】&#10;一人当たり面積"/>
        <xdr:cNvSpPr txBox="1"/>
      </xdr:nvSpPr>
      <xdr:spPr>
        <a:xfrm>
          <a:off x="21075727" y="67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402" name="n_2main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3" name="テキスト ボックス 41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5" name="テキスト ボックス 4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7" name="テキスト ボックス 4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9" name="テキスト ボックス 4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1" name="テキスト ボックス 4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3" name="テキスト ボックス 42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27" name="直線コネクタ 426"/>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28"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29" name="直線コネクタ 428"/>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30"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1" name="直線コネクタ 430"/>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32"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33" name="フローチャート: 判断 432"/>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34" name="フローチャート: 判断 433"/>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35" name="フローチャート: 判断 434"/>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44450</xdr:rowOff>
    </xdr:from>
    <xdr:to>
      <xdr:col>81</xdr:col>
      <xdr:colOff>101600</xdr:colOff>
      <xdr:row>58</xdr:row>
      <xdr:rowOff>146050</xdr:rowOff>
    </xdr:to>
    <xdr:sp macro="" textlink="">
      <xdr:nvSpPr>
        <xdr:cNvPr id="441" name="楕円 440"/>
        <xdr:cNvSpPr/>
      </xdr:nvSpPr>
      <xdr:spPr>
        <a:xfrm>
          <a:off x="15430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76835</xdr:rowOff>
    </xdr:from>
    <xdr:to>
      <xdr:col>76</xdr:col>
      <xdr:colOff>165100</xdr:colOff>
      <xdr:row>59</xdr:row>
      <xdr:rowOff>6985</xdr:rowOff>
    </xdr:to>
    <xdr:sp macro="" textlink="">
      <xdr:nvSpPr>
        <xdr:cNvPr id="442" name="楕円 441"/>
        <xdr:cNvSpPr/>
      </xdr:nvSpPr>
      <xdr:spPr>
        <a:xfrm>
          <a:off x="14541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95250</xdr:rowOff>
    </xdr:from>
    <xdr:to>
      <xdr:col>81</xdr:col>
      <xdr:colOff>50800</xdr:colOff>
      <xdr:row>58</xdr:row>
      <xdr:rowOff>127635</xdr:rowOff>
    </xdr:to>
    <xdr:cxnSp macro="">
      <xdr:nvCxnSpPr>
        <xdr:cNvPr id="443" name="直線コネクタ 442"/>
        <xdr:cNvCxnSpPr/>
      </xdr:nvCxnSpPr>
      <xdr:spPr>
        <a:xfrm flipV="1">
          <a:off x="14592300" y="100393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70502</xdr:rowOff>
    </xdr:from>
    <xdr:ext cx="405111" cy="259045"/>
    <xdr:sp macro="" textlink="">
      <xdr:nvSpPr>
        <xdr:cNvPr id="444"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445" name="n_2ave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162577</xdr:rowOff>
    </xdr:from>
    <xdr:ext cx="405111" cy="259045"/>
    <xdr:sp macro="" textlink="">
      <xdr:nvSpPr>
        <xdr:cNvPr id="446" name="n_1mainValue【学校施設】&#10;有形固定資産減価償却率"/>
        <xdr:cNvSpPr txBox="1"/>
      </xdr:nvSpPr>
      <xdr:spPr>
        <a:xfrm>
          <a:off x="152660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23512</xdr:rowOff>
    </xdr:from>
    <xdr:ext cx="405111" cy="259045"/>
    <xdr:sp macro="" textlink="">
      <xdr:nvSpPr>
        <xdr:cNvPr id="447" name="n_2mainValue【学校施設】&#10;有形固定資産減価償却率"/>
        <xdr:cNvSpPr txBox="1"/>
      </xdr:nvSpPr>
      <xdr:spPr>
        <a:xfrm>
          <a:off x="14389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8" name="直線コネクタ 4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69" name="直線コネクタ 468"/>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70"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71" name="直線コネクタ 470"/>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72"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73" name="直線コネクタ 472"/>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74"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75" name="フローチャート: 判断 474"/>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76" name="フローチャート: 判断 475"/>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77" name="フローチャート: 判断 476"/>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119507</xdr:rowOff>
    </xdr:from>
    <xdr:to>
      <xdr:col>112</xdr:col>
      <xdr:colOff>38100</xdr:colOff>
      <xdr:row>62</xdr:row>
      <xdr:rowOff>49657</xdr:rowOff>
    </xdr:to>
    <xdr:sp macro="" textlink="">
      <xdr:nvSpPr>
        <xdr:cNvPr id="483" name="楕円 482"/>
        <xdr:cNvSpPr/>
      </xdr:nvSpPr>
      <xdr:spPr>
        <a:xfrm>
          <a:off x="21272500" y="105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123622</xdr:rowOff>
    </xdr:from>
    <xdr:to>
      <xdr:col>107</xdr:col>
      <xdr:colOff>101600</xdr:colOff>
      <xdr:row>62</xdr:row>
      <xdr:rowOff>53772</xdr:rowOff>
    </xdr:to>
    <xdr:sp macro="" textlink="">
      <xdr:nvSpPr>
        <xdr:cNvPr id="484" name="楕円 483"/>
        <xdr:cNvSpPr/>
      </xdr:nvSpPr>
      <xdr:spPr>
        <a:xfrm>
          <a:off x="20383500" y="1058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170307</xdr:rowOff>
    </xdr:from>
    <xdr:to>
      <xdr:col>111</xdr:col>
      <xdr:colOff>177800</xdr:colOff>
      <xdr:row>62</xdr:row>
      <xdr:rowOff>2972</xdr:rowOff>
    </xdr:to>
    <xdr:cxnSp macro="">
      <xdr:nvCxnSpPr>
        <xdr:cNvPr id="485" name="直線コネクタ 484"/>
        <xdr:cNvCxnSpPr/>
      </xdr:nvCxnSpPr>
      <xdr:spPr>
        <a:xfrm flipV="1">
          <a:off x="20434300" y="1062875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48124</xdr:rowOff>
    </xdr:from>
    <xdr:ext cx="469744" cy="259045"/>
    <xdr:sp macro="" textlink="">
      <xdr:nvSpPr>
        <xdr:cNvPr id="486" name="n_1ave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487"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40784</xdr:rowOff>
    </xdr:from>
    <xdr:ext cx="469744" cy="259045"/>
    <xdr:sp macro="" textlink="">
      <xdr:nvSpPr>
        <xdr:cNvPr id="488" name="n_1mainValue【学校施設】&#10;一人当たり面積"/>
        <xdr:cNvSpPr txBox="1"/>
      </xdr:nvSpPr>
      <xdr:spPr>
        <a:xfrm>
          <a:off x="21075727" y="106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44899</xdr:rowOff>
    </xdr:from>
    <xdr:ext cx="469744" cy="259045"/>
    <xdr:sp macro="" textlink="">
      <xdr:nvSpPr>
        <xdr:cNvPr id="489" name="n_2mainValue【学校施設】&#10;一人当たり面積"/>
        <xdr:cNvSpPr txBox="1"/>
      </xdr:nvSpPr>
      <xdr:spPr>
        <a:xfrm>
          <a:off x="20199427" y="1067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1" name="テキスト ボックス 5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1" name="テキスト ボックス 5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93618</xdr:rowOff>
    </xdr:to>
    <xdr:cxnSp macro="">
      <xdr:nvCxnSpPr>
        <xdr:cNvPr id="515" name="直線コネクタ 514"/>
        <xdr:cNvCxnSpPr/>
      </xdr:nvCxnSpPr>
      <xdr:spPr>
        <a:xfrm flipV="1">
          <a:off x="16318864" y="1328057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6"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7" name="直線コネクタ 51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9" name="直線コネクタ 51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150240</xdr:rowOff>
    </xdr:from>
    <xdr:ext cx="405111" cy="259045"/>
    <xdr:sp macro="" textlink="">
      <xdr:nvSpPr>
        <xdr:cNvPr id="520" name="【児童館】&#10;有形固定資産減価償却率平均値テキスト"/>
        <xdr:cNvSpPr txBox="1"/>
      </xdr:nvSpPr>
      <xdr:spPr>
        <a:xfrm>
          <a:off x="16357600" y="1386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363</xdr:rowOff>
    </xdr:from>
    <xdr:to>
      <xdr:col>85</xdr:col>
      <xdr:colOff>177800</xdr:colOff>
      <xdr:row>81</xdr:row>
      <xdr:rowOff>101963</xdr:rowOff>
    </xdr:to>
    <xdr:sp macro="" textlink="">
      <xdr:nvSpPr>
        <xdr:cNvPr id="521" name="フローチャート: 判断 520"/>
        <xdr:cNvSpPr/>
      </xdr:nvSpPr>
      <xdr:spPr>
        <a:xfrm>
          <a:off x="16268700" y="1388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34652</xdr:rowOff>
    </xdr:from>
    <xdr:to>
      <xdr:col>81</xdr:col>
      <xdr:colOff>101600</xdr:colOff>
      <xdr:row>79</xdr:row>
      <xdr:rowOff>136252</xdr:rowOff>
    </xdr:to>
    <xdr:sp macro="" textlink="">
      <xdr:nvSpPr>
        <xdr:cNvPr id="522" name="フローチャート: 判断 521"/>
        <xdr:cNvSpPr/>
      </xdr:nvSpPr>
      <xdr:spPr>
        <a:xfrm>
          <a:off x="15430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152219</xdr:rowOff>
    </xdr:from>
    <xdr:to>
      <xdr:col>76</xdr:col>
      <xdr:colOff>165100</xdr:colOff>
      <xdr:row>80</xdr:row>
      <xdr:rowOff>82369</xdr:rowOff>
    </xdr:to>
    <xdr:sp macro="" textlink="">
      <xdr:nvSpPr>
        <xdr:cNvPr id="523" name="フローチャート: 判断 522"/>
        <xdr:cNvSpPr/>
      </xdr:nvSpPr>
      <xdr:spPr>
        <a:xfrm>
          <a:off x="14541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29" name="楕円 528"/>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30" name="楕円 529"/>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31" name="直線コネクタ 530"/>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127379</xdr:rowOff>
    </xdr:from>
    <xdr:ext cx="405111" cy="259045"/>
    <xdr:sp macro="" textlink="">
      <xdr:nvSpPr>
        <xdr:cNvPr id="532" name="n_1aveValue【児童館】&#10;有形固定資産減価償却率"/>
        <xdr:cNvSpPr txBox="1"/>
      </xdr:nvSpPr>
      <xdr:spPr>
        <a:xfrm>
          <a:off x="152660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73496</xdr:rowOff>
    </xdr:from>
    <xdr:ext cx="405111" cy="259045"/>
    <xdr:sp macro="" textlink="">
      <xdr:nvSpPr>
        <xdr:cNvPr id="533" name="n_2aveValue【児童館】&#10;有形固定資産減価償却率"/>
        <xdr:cNvSpPr txBox="1"/>
      </xdr:nvSpPr>
      <xdr:spPr>
        <a:xfrm>
          <a:off x="14389744" y="1378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34"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35"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6" name="直線コネクタ 54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7" name="テキスト ボックス 54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8" name="直線コネクタ 54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9" name="テキスト ボックス 54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0" name="直線コネクタ 5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1" name="テキスト ボックス 5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2" name="直線コネクタ 55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3" name="テキスト ボックス 55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4" name="直線コネクタ 55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5" name="テキスト ボックス 55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66675</xdr:rowOff>
    </xdr:to>
    <xdr:cxnSp macro="">
      <xdr:nvCxnSpPr>
        <xdr:cNvPr id="559" name="直線コネクタ 558"/>
        <xdr:cNvCxnSpPr/>
      </xdr:nvCxnSpPr>
      <xdr:spPr>
        <a:xfrm flipV="1">
          <a:off x="22160864" y="13502639"/>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70502</xdr:rowOff>
    </xdr:from>
    <xdr:ext cx="469744" cy="259045"/>
    <xdr:sp macro="" textlink="">
      <xdr:nvSpPr>
        <xdr:cNvPr id="560" name="【児童館】&#10;一人当たり面積最小値テキスト"/>
        <xdr:cNvSpPr txBox="1"/>
      </xdr:nvSpPr>
      <xdr:spPr>
        <a:xfrm>
          <a:off x="22199600"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66675</xdr:rowOff>
    </xdr:from>
    <xdr:to>
      <xdr:col>116</xdr:col>
      <xdr:colOff>152400</xdr:colOff>
      <xdr:row>86</xdr:row>
      <xdr:rowOff>66675</xdr:rowOff>
    </xdr:to>
    <xdr:cxnSp macro="">
      <xdr:nvCxnSpPr>
        <xdr:cNvPr id="561" name="直線コネクタ 560"/>
        <xdr:cNvCxnSpPr/>
      </xdr:nvCxnSpPr>
      <xdr:spPr>
        <a:xfrm>
          <a:off x="22072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562"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563" name="直線コネクタ 562"/>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72407</xdr:rowOff>
    </xdr:from>
    <xdr:ext cx="469744" cy="259045"/>
    <xdr:sp macro="" textlink="">
      <xdr:nvSpPr>
        <xdr:cNvPr id="564" name="【児童館】&#10;一人当たり面積平均値テキスト"/>
        <xdr:cNvSpPr txBox="1"/>
      </xdr:nvSpPr>
      <xdr:spPr>
        <a:xfrm>
          <a:off x="22199600" y="14645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565" name="フローチャート: 判断 564"/>
        <xdr:cNvSpPr/>
      </xdr:nvSpPr>
      <xdr:spPr>
        <a:xfrm>
          <a:off x="221107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566" name="フローチャート: 判断 565"/>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567" name="フローチャート: 判断 566"/>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92075</xdr:rowOff>
    </xdr:from>
    <xdr:to>
      <xdr:col>112</xdr:col>
      <xdr:colOff>38100</xdr:colOff>
      <xdr:row>86</xdr:row>
      <xdr:rowOff>22225</xdr:rowOff>
    </xdr:to>
    <xdr:sp macro="" textlink="">
      <xdr:nvSpPr>
        <xdr:cNvPr id="573" name="楕円 572"/>
        <xdr:cNvSpPr/>
      </xdr:nvSpPr>
      <xdr:spPr>
        <a:xfrm>
          <a:off x="21272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93980</xdr:rowOff>
    </xdr:from>
    <xdr:to>
      <xdr:col>107</xdr:col>
      <xdr:colOff>101600</xdr:colOff>
      <xdr:row>86</xdr:row>
      <xdr:rowOff>24130</xdr:rowOff>
    </xdr:to>
    <xdr:sp macro="" textlink="">
      <xdr:nvSpPr>
        <xdr:cNvPr id="574" name="楕円 573"/>
        <xdr:cNvSpPr/>
      </xdr:nvSpPr>
      <xdr:spPr>
        <a:xfrm>
          <a:off x="20383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142875</xdr:rowOff>
    </xdr:from>
    <xdr:to>
      <xdr:col>111</xdr:col>
      <xdr:colOff>177800</xdr:colOff>
      <xdr:row>85</xdr:row>
      <xdr:rowOff>144780</xdr:rowOff>
    </xdr:to>
    <xdr:cxnSp macro="">
      <xdr:nvCxnSpPr>
        <xdr:cNvPr id="575" name="直線コネクタ 574"/>
        <xdr:cNvCxnSpPr/>
      </xdr:nvCxnSpPr>
      <xdr:spPr>
        <a:xfrm flipV="1">
          <a:off x="20434300" y="147161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41927</xdr:rowOff>
    </xdr:from>
    <xdr:ext cx="469744" cy="259045"/>
    <xdr:sp macro="" textlink="">
      <xdr:nvSpPr>
        <xdr:cNvPr id="576" name="n_1ave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577" name="n_2aveValue【児童館】&#10;一人当たり面積"/>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38752</xdr:rowOff>
    </xdr:from>
    <xdr:ext cx="469744" cy="259045"/>
    <xdr:sp macro="" textlink="">
      <xdr:nvSpPr>
        <xdr:cNvPr id="578" name="n_1mainValue【児童館】&#10;一人当たり面積"/>
        <xdr:cNvSpPr txBox="1"/>
      </xdr:nvSpPr>
      <xdr:spPr>
        <a:xfrm>
          <a:off x="21075727" y="1444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40657</xdr:rowOff>
    </xdr:from>
    <xdr:ext cx="469744" cy="259045"/>
    <xdr:sp macro="" textlink="">
      <xdr:nvSpPr>
        <xdr:cNvPr id="579" name="n_2mainValue【児童館】&#10;一人当たり面積"/>
        <xdr:cNvSpPr txBox="1"/>
      </xdr:nvSpPr>
      <xdr:spPr>
        <a:xfrm>
          <a:off x="20199427" y="144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0" name="テキスト ボックス 58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1" name="直線コネクタ 59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2" name="テキスト ボックス 59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3" name="直線コネクタ 59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4" name="テキスト ボックス 59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5" name="直線コネクタ 59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6" name="テキスト ボックス 59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7" name="直線コネクタ 59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8" name="テキスト ボックス 59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0" name="テキスト ボックス 5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602" name="直線コネクタ 601"/>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603"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604" name="直線コネクタ 603"/>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06" name="直線コネクタ 60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607"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608" name="フローチャート: 判断 607"/>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609" name="フローチャート: 判断 608"/>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610" name="フローチャート: 判断 609"/>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68835</xdr:rowOff>
    </xdr:from>
    <xdr:to>
      <xdr:col>81</xdr:col>
      <xdr:colOff>101600</xdr:colOff>
      <xdr:row>103</xdr:row>
      <xdr:rowOff>170435</xdr:rowOff>
    </xdr:to>
    <xdr:sp macro="" textlink="">
      <xdr:nvSpPr>
        <xdr:cNvPr id="616" name="楕円 615"/>
        <xdr:cNvSpPr/>
      </xdr:nvSpPr>
      <xdr:spPr>
        <a:xfrm>
          <a:off x="15430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105411</xdr:rowOff>
    </xdr:from>
    <xdr:to>
      <xdr:col>76</xdr:col>
      <xdr:colOff>165100</xdr:colOff>
      <xdr:row>104</xdr:row>
      <xdr:rowOff>35561</xdr:rowOff>
    </xdr:to>
    <xdr:sp macro="" textlink="">
      <xdr:nvSpPr>
        <xdr:cNvPr id="617" name="楕円 616"/>
        <xdr:cNvSpPr/>
      </xdr:nvSpPr>
      <xdr:spPr>
        <a:xfrm>
          <a:off x="14541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119635</xdr:rowOff>
    </xdr:from>
    <xdr:to>
      <xdr:col>81</xdr:col>
      <xdr:colOff>50800</xdr:colOff>
      <xdr:row>103</xdr:row>
      <xdr:rowOff>156211</xdr:rowOff>
    </xdr:to>
    <xdr:cxnSp macro="">
      <xdr:nvCxnSpPr>
        <xdr:cNvPr id="618" name="直線コネクタ 617"/>
        <xdr:cNvCxnSpPr/>
      </xdr:nvCxnSpPr>
      <xdr:spPr>
        <a:xfrm flipV="1">
          <a:off x="14592300" y="177789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65549</xdr:rowOff>
    </xdr:from>
    <xdr:ext cx="405111" cy="259045"/>
    <xdr:sp macro="" textlink="">
      <xdr:nvSpPr>
        <xdr:cNvPr id="619" name="n_1aveValue【公民館】&#10;有形固定資産減価償却率"/>
        <xdr:cNvSpPr txBox="1"/>
      </xdr:nvSpPr>
      <xdr:spPr>
        <a:xfrm>
          <a:off x="152660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56405</xdr:rowOff>
    </xdr:from>
    <xdr:ext cx="405111" cy="259045"/>
    <xdr:sp macro="" textlink="">
      <xdr:nvSpPr>
        <xdr:cNvPr id="620" name="n_2aveValue【公民館】&#10;有形固定資産減価償却率"/>
        <xdr:cNvSpPr txBox="1"/>
      </xdr:nvSpPr>
      <xdr:spPr>
        <a:xfrm>
          <a:off x="143897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15512</xdr:rowOff>
    </xdr:from>
    <xdr:ext cx="405111" cy="259045"/>
    <xdr:sp macro="" textlink="">
      <xdr:nvSpPr>
        <xdr:cNvPr id="621" name="n_1mainValue【公民館】&#10;有形固定資産減価償却率"/>
        <xdr:cNvSpPr txBox="1"/>
      </xdr:nvSpPr>
      <xdr:spPr>
        <a:xfrm>
          <a:off x="15266044" y="1750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52088</xdr:rowOff>
    </xdr:from>
    <xdr:ext cx="405111" cy="259045"/>
    <xdr:sp macro="" textlink="">
      <xdr:nvSpPr>
        <xdr:cNvPr id="622" name="n_2mainValue【公民館】&#10;有形固定資産減価償却率"/>
        <xdr:cNvSpPr txBox="1"/>
      </xdr:nvSpPr>
      <xdr:spPr>
        <a:xfrm>
          <a:off x="14389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3" name="直線コネクタ 6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4" name="テキスト ボックス 6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5" name="直線コネクタ 6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6" name="テキスト ボックス 6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7" name="直線コネクタ 6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8" name="テキスト ボックス 6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9" name="直線コネクタ 6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0" name="テキスト ボックス 6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1" name="直線コネクタ 6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2" name="テキスト ボックス 6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46" name="直線コネクタ 645"/>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47"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48" name="直線コネクタ 647"/>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49"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50" name="直線コネクタ 649"/>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651" name="【公民館】&#10;一人当たり面積平均値テキスト"/>
        <xdr:cNvSpPr txBox="1"/>
      </xdr:nvSpPr>
      <xdr:spPr>
        <a:xfrm>
          <a:off x="221996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52" name="フローチャート: 判断 651"/>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53" name="フローチャート: 判断 652"/>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54" name="フローチャート: 判断 653"/>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138430</xdr:rowOff>
    </xdr:from>
    <xdr:to>
      <xdr:col>112</xdr:col>
      <xdr:colOff>38100</xdr:colOff>
      <xdr:row>103</xdr:row>
      <xdr:rowOff>68580</xdr:rowOff>
    </xdr:to>
    <xdr:sp macro="" textlink="">
      <xdr:nvSpPr>
        <xdr:cNvPr id="660" name="楕円 659"/>
        <xdr:cNvSpPr/>
      </xdr:nvSpPr>
      <xdr:spPr>
        <a:xfrm>
          <a:off x="21272500" y="1762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149861</xdr:rowOff>
    </xdr:from>
    <xdr:to>
      <xdr:col>107</xdr:col>
      <xdr:colOff>101600</xdr:colOff>
      <xdr:row>103</xdr:row>
      <xdr:rowOff>80011</xdr:rowOff>
    </xdr:to>
    <xdr:sp macro="" textlink="">
      <xdr:nvSpPr>
        <xdr:cNvPr id="661" name="楕円 660"/>
        <xdr:cNvSpPr/>
      </xdr:nvSpPr>
      <xdr:spPr>
        <a:xfrm>
          <a:off x="20383500" y="176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17780</xdr:rowOff>
    </xdr:from>
    <xdr:to>
      <xdr:col>111</xdr:col>
      <xdr:colOff>177800</xdr:colOff>
      <xdr:row>103</xdr:row>
      <xdr:rowOff>29211</xdr:rowOff>
    </xdr:to>
    <xdr:cxnSp macro="">
      <xdr:nvCxnSpPr>
        <xdr:cNvPr id="662" name="直線コネクタ 661"/>
        <xdr:cNvCxnSpPr/>
      </xdr:nvCxnSpPr>
      <xdr:spPr>
        <a:xfrm flipV="1">
          <a:off x="20434300" y="176771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100347</xdr:rowOff>
    </xdr:from>
    <xdr:ext cx="469744" cy="259045"/>
    <xdr:sp macro="" textlink="">
      <xdr:nvSpPr>
        <xdr:cNvPr id="663" name="n_1aveValue【公民館】&#10;一人当たり面積"/>
        <xdr:cNvSpPr txBox="1"/>
      </xdr:nvSpPr>
      <xdr:spPr>
        <a:xfrm>
          <a:off x="210757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77488</xdr:rowOff>
    </xdr:from>
    <xdr:ext cx="469744" cy="259045"/>
    <xdr:sp macro="" textlink="">
      <xdr:nvSpPr>
        <xdr:cNvPr id="664" name="n_2aveValue【公民館】&#10;一人当たり面積"/>
        <xdr:cNvSpPr txBox="1"/>
      </xdr:nvSpPr>
      <xdr:spPr>
        <a:xfrm>
          <a:off x="20199427"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85107</xdr:rowOff>
    </xdr:from>
    <xdr:ext cx="469744" cy="259045"/>
    <xdr:sp macro="" textlink="">
      <xdr:nvSpPr>
        <xdr:cNvPr id="665" name="n_1mainValue【公民館】&#10;一人当たり面積"/>
        <xdr:cNvSpPr txBox="1"/>
      </xdr:nvSpPr>
      <xdr:spPr>
        <a:xfrm>
          <a:off x="21075727" y="1740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96538</xdr:rowOff>
    </xdr:from>
    <xdr:ext cx="469744" cy="259045"/>
    <xdr:sp macro="" textlink="">
      <xdr:nvSpPr>
        <xdr:cNvPr id="666" name="n_2mainValue【公民館】&#10;一人当たり面積"/>
        <xdr:cNvSpPr txBox="1"/>
      </xdr:nvSpPr>
      <xdr:spPr>
        <a:xfrm>
          <a:off x="20199427" y="1741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各施設の有形固定資産減価償却率は高い状況であり、施設の老朽化がすすんでいる。</a:t>
          </a:r>
          <a:endParaRPr lang="ja-JP" altLang="ja-JP" sz="1400">
            <a:effectLst/>
          </a:endParaRPr>
        </a:p>
        <a:p>
          <a:r>
            <a:rPr kumimoji="1" lang="ja-JP" altLang="ja-JP" sz="1100">
              <a:solidFill>
                <a:sysClr val="windowText" lastClr="000000"/>
              </a:solidFill>
              <a:effectLst/>
              <a:latin typeface="+mn-lt"/>
              <a:ea typeface="+mn-ea"/>
              <a:cs typeface="+mn-cs"/>
            </a:rPr>
            <a:t>公営住宅、児童館および公民館において、有形固定資産減価償却率</a:t>
          </a:r>
          <a:r>
            <a:rPr kumimoji="1" lang="ja-JP" altLang="en-US" sz="1100">
              <a:solidFill>
                <a:sysClr val="windowText" lastClr="000000"/>
              </a:solidFill>
              <a:effectLst/>
              <a:latin typeface="+mn-lt"/>
              <a:ea typeface="+mn-ea"/>
              <a:cs typeface="+mn-cs"/>
            </a:rPr>
            <a:t>が高く、</a:t>
          </a:r>
          <a:r>
            <a:rPr kumimoji="1" lang="ja-JP" altLang="ja-JP" sz="1100">
              <a:solidFill>
                <a:sysClr val="windowText" lastClr="000000"/>
              </a:solidFill>
              <a:effectLst/>
              <a:latin typeface="+mn-lt"/>
              <a:ea typeface="+mn-ea"/>
              <a:cs typeface="+mn-cs"/>
            </a:rPr>
            <a:t>公営住宅は、旧産炭地である当町が炭鉱閉山時の人口減少対策のため、多くの公営住宅を建設</a:t>
          </a:r>
          <a:r>
            <a:rPr kumimoji="1" lang="ja-JP" altLang="en-US" sz="1100">
              <a:solidFill>
                <a:sysClr val="windowText" lastClr="000000"/>
              </a:solidFill>
              <a:effectLst/>
              <a:latin typeface="+mn-lt"/>
              <a:ea typeface="+mn-ea"/>
              <a:cs typeface="+mn-cs"/>
            </a:rPr>
            <a:t>してきたが、</a:t>
          </a:r>
          <a:r>
            <a:rPr kumimoji="1" lang="ja-JP" altLang="ja-JP" sz="1100">
              <a:solidFill>
                <a:sysClr val="windowText" lastClr="000000"/>
              </a:solidFill>
              <a:effectLst/>
              <a:latin typeface="+mn-lt"/>
              <a:ea typeface="+mn-ea"/>
              <a:cs typeface="+mn-cs"/>
            </a:rPr>
            <a:t>セーフティネットを兼ねる公営住宅のため、減少させるのは厳しい状況である。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糸田町公営住宅長寿命化計画により、現在建替え等実施中である。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児童館については、隣接する他施設との複合化を現在計画中である。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認定こども園・幼稚園・保育所について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、有形固定資産減価償却率が高い状況である。現在２ヶ所ある町立保育所については、統合化を含めた検討が必要な状況であるが、少子高齢化社会の中、時期については未定の状況である。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9,194
9,175
8.04
5,238,830
4,818,151
393,148
2,733,245
4,609,551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17797</xdr:rowOff>
    </xdr:from>
    <xdr:ext cx="405111" cy="259045"/>
    <xdr:sp macro="" textlink="">
      <xdr:nvSpPr>
        <xdr:cNvPr id="65" name="n_1aveValue【図書館】&#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49893</xdr:rowOff>
    </xdr:from>
    <xdr:to>
      <xdr:col>15</xdr:col>
      <xdr:colOff>101600</xdr:colOff>
      <xdr:row>38</xdr:row>
      <xdr:rowOff>151493</xdr:rowOff>
    </xdr:to>
    <xdr:sp macro="" textlink="">
      <xdr:nvSpPr>
        <xdr:cNvPr id="66" name="フローチャート: 判断 65"/>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168020</xdr:rowOff>
    </xdr:from>
    <xdr:ext cx="405111" cy="259045"/>
    <xdr:sp macro="" textlink="">
      <xdr:nvSpPr>
        <xdr:cNvPr id="67" name="n_2aveValue【図書館】&#10;有形固定資産減価償却率"/>
        <xdr:cNvSpPr txBox="1"/>
      </xdr:nvSpPr>
      <xdr:spPr>
        <a:xfrm>
          <a:off x="2705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98878</xdr:rowOff>
    </xdr:from>
    <xdr:to>
      <xdr:col>20</xdr:col>
      <xdr:colOff>38100</xdr:colOff>
      <xdr:row>40</xdr:row>
      <xdr:rowOff>29028</xdr:rowOff>
    </xdr:to>
    <xdr:sp macro="" textlink="">
      <xdr:nvSpPr>
        <xdr:cNvPr id="73" name="楕円 72"/>
        <xdr:cNvSpPr/>
      </xdr:nvSpPr>
      <xdr:spPr>
        <a:xfrm>
          <a:off x="3746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131535</xdr:rowOff>
    </xdr:from>
    <xdr:to>
      <xdr:col>15</xdr:col>
      <xdr:colOff>101600</xdr:colOff>
      <xdr:row>40</xdr:row>
      <xdr:rowOff>61685</xdr:rowOff>
    </xdr:to>
    <xdr:sp macro="" textlink="">
      <xdr:nvSpPr>
        <xdr:cNvPr id="74" name="楕円 73"/>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149678</xdr:rowOff>
    </xdr:from>
    <xdr:to>
      <xdr:col>19</xdr:col>
      <xdr:colOff>177800</xdr:colOff>
      <xdr:row>40</xdr:row>
      <xdr:rowOff>10885</xdr:rowOff>
    </xdr:to>
    <xdr:cxnSp macro="">
      <xdr:nvCxnSpPr>
        <xdr:cNvPr id="75" name="直線コネクタ 74"/>
        <xdr:cNvCxnSpPr/>
      </xdr:nvCxnSpPr>
      <xdr:spPr>
        <a:xfrm flipV="1">
          <a:off x="2908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20155</xdr:rowOff>
    </xdr:from>
    <xdr:ext cx="405111" cy="259045"/>
    <xdr:sp macro="" textlink="">
      <xdr:nvSpPr>
        <xdr:cNvPr id="76" name="n_1mainValue【図書館】&#10;有形固定資産減価償却率"/>
        <xdr:cNvSpPr txBox="1"/>
      </xdr:nvSpPr>
      <xdr:spPr>
        <a:xfrm>
          <a:off x="35820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77" name="n_2mainValue【図書館】&#10;有形固定資産減価償却率"/>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99" name="直線コネクタ 98"/>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100" name="【図書館】&#10;一人当たり面積最小値テキスト"/>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101" name="直線コネクタ 100"/>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102" name="【図書館】&#10;一人当たり面積最大値テキスト"/>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3" name="直線コネクタ 102"/>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51833</xdr:rowOff>
    </xdr:from>
    <xdr:ext cx="469744" cy="259045"/>
    <xdr:sp macro="" textlink="">
      <xdr:nvSpPr>
        <xdr:cNvPr id="104" name="【図書館】&#10;一人当たり面積平均値テキスト"/>
        <xdr:cNvSpPr txBox="1"/>
      </xdr:nvSpPr>
      <xdr:spPr>
        <a:xfrm>
          <a:off x="10515600" y="690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5" name="フローチャート: 判断 104"/>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6" name="フローチャート: 判断 105"/>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4081</xdr:rowOff>
    </xdr:from>
    <xdr:ext cx="469744" cy="259045"/>
    <xdr:sp macro="" textlink="">
      <xdr:nvSpPr>
        <xdr:cNvPr id="107" name="n_1aveValue【図書館】&#10;一人当たり面積"/>
        <xdr:cNvSpPr txBox="1"/>
      </xdr:nvSpPr>
      <xdr:spPr>
        <a:xfrm>
          <a:off x="93917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146558</xdr:rowOff>
    </xdr:from>
    <xdr:to>
      <xdr:col>46</xdr:col>
      <xdr:colOff>38100</xdr:colOff>
      <xdr:row>40</xdr:row>
      <xdr:rowOff>76708</xdr:rowOff>
    </xdr:to>
    <xdr:sp macro="" textlink="">
      <xdr:nvSpPr>
        <xdr:cNvPr id="108" name="フローチャート: 判断 107"/>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93235</xdr:rowOff>
    </xdr:from>
    <xdr:ext cx="469744" cy="259045"/>
    <xdr:sp macro="" textlink="">
      <xdr:nvSpPr>
        <xdr:cNvPr id="109" name="n_2aveValue【図書館】&#10;一人当たり面積"/>
        <xdr:cNvSpPr txBox="1"/>
      </xdr:nvSpPr>
      <xdr:spPr>
        <a:xfrm>
          <a:off x="8515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157988</xdr:rowOff>
    </xdr:from>
    <xdr:to>
      <xdr:col>50</xdr:col>
      <xdr:colOff>165100</xdr:colOff>
      <xdr:row>41</xdr:row>
      <xdr:rowOff>88138</xdr:rowOff>
    </xdr:to>
    <xdr:sp macro="" textlink="">
      <xdr:nvSpPr>
        <xdr:cNvPr id="115" name="楕円 114"/>
        <xdr:cNvSpPr/>
      </xdr:nvSpPr>
      <xdr:spPr>
        <a:xfrm>
          <a:off x="9588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160274</xdr:rowOff>
    </xdr:from>
    <xdr:to>
      <xdr:col>46</xdr:col>
      <xdr:colOff>38100</xdr:colOff>
      <xdr:row>41</xdr:row>
      <xdr:rowOff>90424</xdr:rowOff>
    </xdr:to>
    <xdr:sp macro="" textlink="">
      <xdr:nvSpPr>
        <xdr:cNvPr id="116" name="楕円 115"/>
        <xdr:cNvSpPr/>
      </xdr:nvSpPr>
      <xdr:spPr>
        <a:xfrm>
          <a:off x="8699500" y="70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37338</xdr:rowOff>
    </xdr:from>
    <xdr:to>
      <xdr:col>50</xdr:col>
      <xdr:colOff>114300</xdr:colOff>
      <xdr:row>41</xdr:row>
      <xdr:rowOff>39624</xdr:rowOff>
    </xdr:to>
    <xdr:cxnSp macro="">
      <xdr:nvCxnSpPr>
        <xdr:cNvPr id="117" name="直線コネクタ 116"/>
        <xdr:cNvCxnSpPr/>
      </xdr:nvCxnSpPr>
      <xdr:spPr>
        <a:xfrm flipV="1">
          <a:off x="8750300" y="706678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79265</xdr:rowOff>
    </xdr:from>
    <xdr:ext cx="469744" cy="259045"/>
    <xdr:sp macro="" textlink="">
      <xdr:nvSpPr>
        <xdr:cNvPr id="118" name="n_1mainValue【図書館】&#10;一人当たり面積"/>
        <xdr:cNvSpPr txBox="1"/>
      </xdr:nvSpPr>
      <xdr:spPr>
        <a:xfrm>
          <a:off x="93917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81551</xdr:rowOff>
    </xdr:from>
    <xdr:ext cx="469744" cy="259045"/>
    <xdr:sp macro="" textlink="">
      <xdr:nvSpPr>
        <xdr:cNvPr id="119" name="n_2mainValue【図書館】&#10;一人当たり面積"/>
        <xdr:cNvSpPr txBox="1"/>
      </xdr:nvSpPr>
      <xdr:spPr>
        <a:xfrm>
          <a:off x="8515427" y="711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44" name="直線コネクタ 143"/>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45"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46" name="直線コネクタ 145"/>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47"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48" name="直線コネクタ 147"/>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49"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50" name="フローチャート: 判断 149"/>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51" name="フローチャート: 判断 150"/>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152"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153" name="フローチャート: 判断 152"/>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89552</xdr:rowOff>
    </xdr:from>
    <xdr:ext cx="405111" cy="259045"/>
    <xdr:sp macro="" textlink="">
      <xdr:nvSpPr>
        <xdr:cNvPr id="154" name="n_2aveValue【体育館・プール】&#10;有形固定資産減価償却率"/>
        <xdr:cNvSpPr txBox="1"/>
      </xdr:nvSpPr>
      <xdr:spPr>
        <a:xfrm>
          <a:off x="2705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103505</xdr:rowOff>
    </xdr:from>
    <xdr:to>
      <xdr:col>20</xdr:col>
      <xdr:colOff>38100</xdr:colOff>
      <xdr:row>57</xdr:row>
      <xdr:rowOff>33655</xdr:rowOff>
    </xdr:to>
    <xdr:sp macro="" textlink="">
      <xdr:nvSpPr>
        <xdr:cNvPr id="160" name="楕円 159"/>
        <xdr:cNvSpPr/>
      </xdr:nvSpPr>
      <xdr:spPr>
        <a:xfrm>
          <a:off x="37465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135890</xdr:rowOff>
    </xdr:from>
    <xdr:to>
      <xdr:col>15</xdr:col>
      <xdr:colOff>101600</xdr:colOff>
      <xdr:row>57</xdr:row>
      <xdr:rowOff>66040</xdr:rowOff>
    </xdr:to>
    <xdr:sp macro="" textlink="">
      <xdr:nvSpPr>
        <xdr:cNvPr id="161" name="楕円 160"/>
        <xdr:cNvSpPr/>
      </xdr:nvSpPr>
      <xdr:spPr>
        <a:xfrm>
          <a:off x="2857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154305</xdr:rowOff>
    </xdr:from>
    <xdr:to>
      <xdr:col>19</xdr:col>
      <xdr:colOff>177800</xdr:colOff>
      <xdr:row>57</xdr:row>
      <xdr:rowOff>15240</xdr:rowOff>
    </xdr:to>
    <xdr:cxnSp macro="">
      <xdr:nvCxnSpPr>
        <xdr:cNvPr id="162" name="直線コネクタ 161"/>
        <xdr:cNvCxnSpPr/>
      </xdr:nvCxnSpPr>
      <xdr:spPr>
        <a:xfrm flipV="1">
          <a:off x="2908300" y="97555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50182</xdr:rowOff>
    </xdr:from>
    <xdr:ext cx="405111" cy="259045"/>
    <xdr:sp macro="" textlink="">
      <xdr:nvSpPr>
        <xdr:cNvPr id="163" name="n_1mainValue【体育館・プール】&#10;有形固定資産減価償却率"/>
        <xdr:cNvSpPr txBox="1"/>
      </xdr:nvSpPr>
      <xdr:spPr>
        <a:xfrm>
          <a:off x="3582044" y="947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82567</xdr:rowOff>
    </xdr:from>
    <xdr:ext cx="405111" cy="259045"/>
    <xdr:sp macro="" textlink="">
      <xdr:nvSpPr>
        <xdr:cNvPr id="164" name="n_2mainValue【体育館・プール】&#10;有形固定資産減価償却率"/>
        <xdr:cNvSpPr txBox="1"/>
      </xdr:nvSpPr>
      <xdr:spPr>
        <a:xfrm>
          <a:off x="27057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75" name="直線コネクタ 17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76" name="テキスト ボックス 17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9" name="直線コネクタ 17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0" name="テキスト ボックス 17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2" name="テキスト ボックス 18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84" name="直線コネクタ 183"/>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85"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86" name="直線コネクタ 185"/>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87"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88" name="直線コネクタ 187"/>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89"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90" name="フローチャート: 判断 189"/>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91" name="フローチャート: 判断 190"/>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92"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93" name="フローチャート: 判断 192"/>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94" name="n_2aveValue【体育館・プール】&#10;一人当たり面積"/>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46927</xdr:rowOff>
    </xdr:from>
    <xdr:to>
      <xdr:col>50</xdr:col>
      <xdr:colOff>165100</xdr:colOff>
      <xdr:row>62</xdr:row>
      <xdr:rowOff>148527</xdr:rowOff>
    </xdr:to>
    <xdr:sp macro="" textlink="">
      <xdr:nvSpPr>
        <xdr:cNvPr id="200" name="楕円 199"/>
        <xdr:cNvSpPr/>
      </xdr:nvSpPr>
      <xdr:spPr>
        <a:xfrm>
          <a:off x="9588500" y="106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48641</xdr:rowOff>
    </xdr:from>
    <xdr:to>
      <xdr:col>46</xdr:col>
      <xdr:colOff>38100</xdr:colOff>
      <xdr:row>62</xdr:row>
      <xdr:rowOff>150241</xdr:rowOff>
    </xdr:to>
    <xdr:sp macro="" textlink="">
      <xdr:nvSpPr>
        <xdr:cNvPr id="201" name="楕円 200"/>
        <xdr:cNvSpPr/>
      </xdr:nvSpPr>
      <xdr:spPr>
        <a:xfrm>
          <a:off x="8699500" y="1067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97727</xdr:rowOff>
    </xdr:from>
    <xdr:to>
      <xdr:col>50</xdr:col>
      <xdr:colOff>114300</xdr:colOff>
      <xdr:row>62</xdr:row>
      <xdr:rowOff>99441</xdr:rowOff>
    </xdr:to>
    <xdr:cxnSp macro="">
      <xdr:nvCxnSpPr>
        <xdr:cNvPr id="202" name="直線コネクタ 201"/>
        <xdr:cNvCxnSpPr/>
      </xdr:nvCxnSpPr>
      <xdr:spPr>
        <a:xfrm flipV="1">
          <a:off x="8750300" y="1072762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139654</xdr:rowOff>
    </xdr:from>
    <xdr:ext cx="469744" cy="259045"/>
    <xdr:sp macro="" textlink="">
      <xdr:nvSpPr>
        <xdr:cNvPr id="203" name="n_1mainValue【体育館・プール】&#10;一人当たり面積"/>
        <xdr:cNvSpPr txBox="1"/>
      </xdr:nvSpPr>
      <xdr:spPr>
        <a:xfrm>
          <a:off x="9391727" y="1076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141368</xdr:rowOff>
    </xdr:from>
    <xdr:ext cx="469744" cy="259045"/>
    <xdr:sp macro="" textlink="">
      <xdr:nvSpPr>
        <xdr:cNvPr id="204" name="n_2mainValue【体育館・プール】&#10;一人当たり面積"/>
        <xdr:cNvSpPr txBox="1"/>
      </xdr:nvSpPr>
      <xdr:spPr>
        <a:xfrm>
          <a:off x="85154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5" name="テキスト ボックス 21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7" name="テキスト ボックス 21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5" name="テキスト ボックス 22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29" name="直線コネクタ 228"/>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30"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31" name="直線コネクタ 230"/>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32"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33" name="直線コネクタ 232"/>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234"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35" name="フローチャート: 判断 234"/>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36" name="フローチャート: 判断 235"/>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126382</xdr:rowOff>
    </xdr:from>
    <xdr:ext cx="405111" cy="259045"/>
    <xdr:sp macro="" textlink="">
      <xdr:nvSpPr>
        <xdr:cNvPr id="237" name="n_1aveValue【福祉施設】&#10;有形固定資産減価償却率"/>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238" name="フローチャート: 判断 237"/>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170197</xdr:rowOff>
    </xdr:from>
    <xdr:ext cx="405111" cy="259045"/>
    <xdr:sp macro="" textlink="">
      <xdr:nvSpPr>
        <xdr:cNvPr id="239" name="n_2aveValue【福祉施設】&#10;有形固定資産減価償却率"/>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245" name="楕円 244"/>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46" name="楕円 245"/>
        <xdr:cNvSpPr/>
      </xdr:nvSpPr>
      <xdr:spPr>
        <a:xfrm>
          <a:off x="2857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99061</xdr:rowOff>
    </xdr:to>
    <xdr:cxnSp macro="">
      <xdr:nvCxnSpPr>
        <xdr:cNvPr id="247" name="直線コネクタ 246"/>
        <xdr:cNvCxnSpPr/>
      </xdr:nvCxnSpPr>
      <xdr:spPr>
        <a:xfrm flipV="1">
          <a:off x="2908300" y="142798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248" name="n_1mainValue【福祉施設】&#10;有形固定資産減価償却率"/>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140988</xdr:rowOff>
    </xdr:from>
    <xdr:ext cx="405111" cy="259045"/>
    <xdr:sp macro="" textlink="">
      <xdr:nvSpPr>
        <xdr:cNvPr id="249" name="n_2mainValue【福祉施設】&#10;有形固定資産減価償却率"/>
        <xdr:cNvSpPr txBox="1"/>
      </xdr:nvSpPr>
      <xdr:spPr>
        <a:xfrm>
          <a:off x="2705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73" name="直線コネクタ 272"/>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74"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75" name="直線コネクタ 274"/>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76"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77" name="直線コネクタ 276"/>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78" name="【福祉施設】&#10;一人当たり面積平均値テキスト"/>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79" name="フローチャート: 判断 278"/>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80" name="フローチャート: 判断 279"/>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81"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82" name="フローチャート: 判断 281"/>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283" name="n_2aveValue【福祉施設】&#10;一人当たり面積"/>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128270</xdr:rowOff>
    </xdr:from>
    <xdr:to>
      <xdr:col>50</xdr:col>
      <xdr:colOff>165100</xdr:colOff>
      <xdr:row>85</xdr:row>
      <xdr:rowOff>58420</xdr:rowOff>
    </xdr:to>
    <xdr:sp macro="" textlink="">
      <xdr:nvSpPr>
        <xdr:cNvPr id="289" name="楕円 288"/>
        <xdr:cNvSpPr/>
      </xdr:nvSpPr>
      <xdr:spPr>
        <a:xfrm>
          <a:off x="9588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132080</xdr:rowOff>
    </xdr:from>
    <xdr:to>
      <xdr:col>46</xdr:col>
      <xdr:colOff>38100</xdr:colOff>
      <xdr:row>85</xdr:row>
      <xdr:rowOff>62230</xdr:rowOff>
    </xdr:to>
    <xdr:sp macro="" textlink="">
      <xdr:nvSpPr>
        <xdr:cNvPr id="290" name="楕円 289"/>
        <xdr:cNvSpPr/>
      </xdr:nvSpPr>
      <xdr:spPr>
        <a:xfrm>
          <a:off x="8699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7620</xdr:rowOff>
    </xdr:from>
    <xdr:to>
      <xdr:col>50</xdr:col>
      <xdr:colOff>114300</xdr:colOff>
      <xdr:row>85</xdr:row>
      <xdr:rowOff>11430</xdr:rowOff>
    </xdr:to>
    <xdr:cxnSp macro="">
      <xdr:nvCxnSpPr>
        <xdr:cNvPr id="291" name="直線コネクタ 290"/>
        <xdr:cNvCxnSpPr/>
      </xdr:nvCxnSpPr>
      <xdr:spPr>
        <a:xfrm flipV="1">
          <a:off x="8750300" y="1458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49547</xdr:rowOff>
    </xdr:from>
    <xdr:ext cx="469744" cy="259045"/>
    <xdr:sp macro="" textlink="">
      <xdr:nvSpPr>
        <xdr:cNvPr id="292" name="n_1mainValue【福祉施設】&#10;一人当たり面積"/>
        <xdr:cNvSpPr txBox="1"/>
      </xdr:nvSpPr>
      <xdr:spPr>
        <a:xfrm>
          <a:off x="9391727"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53357</xdr:rowOff>
    </xdr:from>
    <xdr:ext cx="469744" cy="259045"/>
    <xdr:sp macro="" textlink="">
      <xdr:nvSpPr>
        <xdr:cNvPr id="293" name="n_2mainValue【福祉施設】&#10;一人当たり面積"/>
        <xdr:cNvSpPr txBox="1"/>
      </xdr:nvSpPr>
      <xdr:spPr>
        <a:xfrm>
          <a:off x="8515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4" name="直線コネクタ 30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5" name="テキスト ボックス 30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6" name="直線コネクタ 30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7" name="テキスト ボックス 30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8" name="直線コネクタ 30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9" name="テキスト ボックス 30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0" name="直線コネクタ 30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1" name="テキスト ボックス 31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2" name="直線コネクタ 31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3" name="テキスト ボックス 31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4" name="直線コネクタ 31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5" name="テキスト ボックス 31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319" name="直線コネクタ 318"/>
        <xdr:cNvCxnSpPr/>
      </xdr:nvCxnSpPr>
      <xdr:spPr>
        <a:xfrm flipV="1">
          <a:off x="4634865" y="1709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320" name="【市民会館】&#10;有形固定資産減価償却率最小値テキスト"/>
        <xdr:cNvSpPr txBox="1"/>
      </xdr:nvSpPr>
      <xdr:spPr>
        <a:xfrm>
          <a:off x="4673600" y="1857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321" name="直線コネクタ 320"/>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2"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3" name="直線コネクタ 32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7093</xdr:rowOff>
    </xdr:from>
    <xdr:ext cx="405111" cy="259045"/>
    <xdr:sp macro="" textlink="">
      <xdr:nvSpPr>
        <xdr:cNvPr id="324" name="【市民会館】&#10;有形固定資産減価償却率平均値テキスト"/>
        <xdr:cNvSpPr txBox="1"/>
      </xdr:nvSpPr>
      <xdr:spPr>
        <a:xfrm>
          <a:off x="4673600" y="1783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325" name="フローチャート: 判断 324"/>
        <xdr:cNvSpPr/>
      </xdr:nvSpPr>
      <xdr:spPr>
        <a:xfrm>
          <a:off x="45847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326" name="フローチャート: 判断 325"/>
        <xdr:cNvSpPr/>
      </xdr:nvSpPr>
      <xdr:spPr>
        <a:xfrm>
          <a:off x="3746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90369</xdr:rowOff>
    </xdr:from>
    <xdr:ext cx="405111" cy="259045"/>
    <xdr:sp macro="" textlink="">
      <xdr:nvSpPr>
        <xdr:cNvPr id="327" name="n_1aveValue【市民会館】&#10;有形固定資産減価償却率"/>
        <xdr:cNvSpPr txBox="1"/>
      </xdr:nvSpPr>
      <xdr:spPr>
        <a:xfrm>
          <a:off x="35820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151130</xdr:rowOff>
    </xdr:from>
    <xdr:to>
      <xdr:col>15</xdr:col>
      <xdr:colOff>101600</xdr:colOff>
      <xdr:row>105</xdr:row>
      <xdr:rowOff>81280</xdr:rowOff>
    </xdr:to>
    <xdr:sp macro="" textlink="">
      <xdr:nvSpPr>
        <xdr:cNvPr id="328" name="フローチャート: 判断 327"/>
        <xdr:cNvSpPr/>
      </xdr:nvSpPr>
      <xdr:spPr>
        <a:xfrm>
          <a:off x="2857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72407</xdr:rowOff>
    </xdr:from>
    <xdr:ext cx="405111" cy="259045"/>
    <xdr:sp macro="" textlink="">
      <xdr:nvSpPr>
        <xdr:cNvPr id="329" name="n_2aveValue【市民会館】&#10;有形固定資産減価償却率"/>
        <xdr:cNvSpPr txBox="1"/>
      </xdr:nvSpPr>
      <xdr:spPr>
        <a:xfrm>
          <a:off x="2705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74386</xdr:rowOff>
    </xdr:from>
    <xdr:to>
      <xdr:col>20</xdr:col>
      <xdr:colOff>38100</xdr:colOff>
      <xdr:row>103</xdr:row>
      <xdr:rowOff>4536</xdr:rowOff>
    </xdr:to>
    <xdr:sp macro="" textlink="">
      <xdr:nvSpPr>
        <xdr:cNvPr id="335" name="楕円 334"/>
        <xdr:cNvSpPr/>
      </xdr:nvSpPr>
      <xdr:spPr>
        <a:xfrm>
          <a:off x="3746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107043</xdr:rowOff>
    </xdr:from>
    <xdr:to>
      <xdr:col>15</xdr:col>
      <xdr:colOff>101600</xdr:colOff>
      <xdr:row>103</xdr:row>
      <xdr:rowOff>37193</xdr:rowOff>
    </xdr:to>
    <xdr:sp macro="" textlink="">
      <xdr:nvSpPr>
        <xdr:cNvPr id="336" name="楕円 335"/>
        <xdr:cNvSpPr/>
      </xdr:nvSpPr>
      <xdr:spPr>
        <a:xfrm>
          <a:off x="2857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125186</xdr:rowOff>
    </xdr:from>
    <xdr:to>
      <xdr:col>19</xdr:col>
      <xdr:colOff>177800</xdr:colOff>
      <xdr:row>102</xdr:row>
      <xdr:rowOff>157843</xdr:rowOff>
    </xdr:to>
    <xdr:cxnSp macro="">
      <xdr:nvCxnSpPr>
        <xdr:cNvPr id="337" name="直線コネクタ 336"/>
        <xdr:cNvCxnSpPr/>
      </xdr:nvCxnSpPr>
      <xdr:spPr>
        <a:xfrm flipV="1">
          <a:off x="2908300" y="1761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21063</xdr:rowOff>
    </xdr:from>
    <xdr:ext cx="405111" cy="259045"/>
    <xdr:sp macro="" textlink="">
      <xdr:nvSpPr>
        <xdr:cNvPr id="338" name="n_1mainValue【市民会館】&#10;有形固定資産減価償却率"/>
        <xdr:cNvSpPr txBox="1"/>
      </xdr:nvSpPr>
      <xdr:spPr>
        <a:xfrm>
          <a:off x="35820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53720</xdr:rowOff>
    </xdr:from>
    <xdr:ext cx="405111" cy="259045"/>
    <xdr:sp macro="" textlink="">
      <xdr:nvSpPr>
        <xdr:cNvPr id="339" name="n_2mainValue【市民会館】&#10;有形固定資産減価償却率"/>
        <xdr:cNvSpPr txBox="1"/>
      </xdr:nvSpPr>
      <xdr:spPr>
        <a:xfrm>
          <a:off x="2705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363" name="直線コネクタ 362"/>
        <xdr:cNvCxnSpPr/>
      </xdr:nvCxnSpPr>
      <xdr:spPr>
        <a:xfrm flipV="1">
          <a:off x="10476865" y="17317974"/>
          <a:ext cx="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364" name="【市民会館】&#10;一人当たり面積最小値テキスト"/>
        <xdr:cNvSpPr txBox="1"/>
      </xdr:nvSpPr>
      <xdr:spPr>
        <a:xfrm>
          <a:off x="10515600"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365" name="直線コネクタ 364"/>
        <xdr:cNvCxnSpPr/>
      </xdr:nvCxnSpPr>
      <xdr:spPr>
        <a:xfrm>
          <a:off x="10388600" y="1863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366" name="【市民会館】&#10;一人当たり面積最大値テキスト"/>
        <xdr:cNvSpPr txBox="1"/>
      </xdr:nvSpPr>
      <xdr:spPr>
        <a:xfrm>
          <a:off x="10515600" y="170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367" name="直線コネクタ 366"/>
        <xdr:cNvCxnSpPr/>
      </xdr:nvCxnSpPr>
      <xdr:spPr>
        <a:xfrm>
          <a:off x="10388600" y="173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47262</xdr:rowOff>
    </xdr:from>
    <xdr:ext cx="469744" cy="259045"/>
    <xdr:sp macro="" textlink="">
      <xdr:nvSpPr>
        <xdr:cNvPr id="368" name="【市民会館】&#10;一人当たり面積平均値テキスト"/>
        <xdr:cNvSpPr txBox="1"/>
      </xdr:nvSpPr>
      <xdr:spPr>
        <a:xfrm>
          <a:off x="10515600" y="1822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369" name="フローチャート: 判断 368"/>
        <xdr:cNvSpPr/>
      </xdr:nvSpPr>
      <xdr:spPr>
        <a:xfrm>
          <a:off x="104267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370" name="フローチャート: 判断 369"/>
        <xdr:cNvSpPr/>
      </xdr:nvSpPr>
      <xdr:spPr>
        <a:xfrm>
          <a:off x="9588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45229</xdr:rowOff>
    </xdr:from>
    <xdr:ext cx="469744" cy="259045"/>
    <xdr:sp macro="" textlink="">
      <xdr:nvSpPr>
        <xdr:cNvPr id="371" name="n_1aveValue【市民会館】&#10;一人当たり面積"/>
        <xdr:cNvSpPr txBox="1"/>
      </xdr:nvSpPr>
      <xdr:spPr>
        <a:xfrm>
          <a:off x="93917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148082</xdr:rowOff>
    </xdr:from>
    <xdr:to>
      <xdr:col>46</xdr:col>
      <xdr:colOff>38100</xdr:colOff>
      <xdr:row>107</xdr:row>
      <xdr:rowOff>78232</xdr:rowOff>
    </xdr:to>
    <xdr:sp macro="" textlink="">
      <xdr:nvSpPr>
        <xdr:cNvPr id="372" name="フローチャート: 判断 371"/>
        <xdr:cNvSpPr/>
      </xdr:nvSpPr>
      <xdr:spPr>
        <a:xfrm>
          <a:off x="8699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94759</xdr:rowOff>
    </xdr:from>
    <xdr:ext cx="469744" cy="259045"/>
    <xdr:sp macro="" textlink="">
      <xdr:nvSpPr>
        <xdr:cNvPr id="373" name="n_2aveValue【市民会館】&#10;一人当たり面積"/>
        <xdr:cNvSpPr txBox="1"/>
      </xdr:nvSpPr>
      <xdr:spPr>
        <a:xfrm>
          <a:off x="8515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116078</xdr:rowOff>
    </xdr:from>
    <xdr:to>
      <xdr:col>50</xdr:col>
      <xdr:colOff>165100</xdr:colOff>
      <xdr:row>108</xdr:row>
      <xdr:rowOff>46228</xdr:rowOff>
    </xdr:to>
    <xdr:sp macro="" textlink="">
      <xdr:nvSpPr>
        <xdr:cNvPr id="379" name="楕円 378"/>
        <xdr:cNvSpPr/>
      </xdr:nvSpPr>
      <xdr:spPr>
        <a:xfrm>
          <a:off x="9588500" y="18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117602</xdr:rowOff>
    </xdr:from>
    <xdr:to>
      <xdr:col>46</xdr:col>
      <xdr:colOff>38100</xdr:colOff>
      <xdr:row>108</xdr:row>
      <xdr:rowOff>47752</xdr:rowOff>
    </xdr:to>
    <xdr:sp macro="" textlink="">
      <xdr:nvSpPr>
        <xdr:cNvPr id="380" name="楕円 379"/>
        <xdr:cNvSpPr/>
      </xdr:nvSpPr>
      <xdr:spPr>
        <a:xfrm>
          <a:off x="8699500" y="184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166878</xdr:rowOff>
    </xdr:from>
    <xdr:to>
      <xdr:col>50</xdr:col>
      <xdr:colOff>114300</xdr:colOff>
      <xdr:row>107</xdr:row>
      <xdr:rowOff>168402</xdr:rowOff>
    </xdr:to>
    <xdr:cxnSp macro="">
      <xdr:nvCxnSpPr>
        <xdr:cNvPr id="381" name="直線コネクタ 380"/>
        <xdr:cNvCxnSpPr/>
      </xdr:nvCxnSpPr>
      <xdr:spPr>
        <a:xfrm flipV="1">
          <a:off x="8750300" y="185120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37355</xdr:rowOff>
    </xdr:from>
    <xdr:ext cx="469744" cy="259045"/>
    <xdr:sp macro="" textlink="">
      <xdr:nvSpPr>
        <xdr:cNvPr id="382" name="n_1mainValue【市民会館】&#10;一人当たり面積"/>
        <xdr:cNvSpPr txBox="1"/>
      </xdr:nvSpPr>
      <xdr:spPr>
        <a:xfrm>
          <a:off x="93917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38879</xdr:rowOff>
    </xdr:from>
    <xdr:ext cx="469744" cy="259045"/>
    <xdr:sp macro="" textlink="">
      <xdr:nvSpPr>
        <xdr:cNvPr id="383" name="n_2mainValue【市民会館】&#10;一人当たり面積"/>
        <xdr:cNvSpPr txBox="1"/>
      </xdr:nvSpPr>
      <xdr:spPr>
        <a:xfrm>
          <a:off x="8515427"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4" name="直線コネクタ 3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5" name="テキスト ボックス 39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6" name="直線コネクタ 3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7" name="テキスト ボックス 3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8" name="直線コネクタ 3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9" name="テキスト ボックス 3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0" name="直線コネクタ 3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1" name="テキスト ボックス 4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2" name="直線コネクタ 4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3" name="テキスト ボックス 4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4" name="直線コネクタ 4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5" name="テキスト ボックス 40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09" name="直線コネクタ 408"/>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10"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1" name="直線コネクタ 41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12"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13" name="直線コネクタ 412"/>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414"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415" name="フローチャート: 判断 414"/>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416" name="フローチャート: 判断 415"/>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82204</xdr:rowOff>
    </xdr:from>
    <xdr:ext cx="405111" cy="259045"/>
    <xdr:sp macro="" textlink="">
      <xdr:nvSpPr>
        <xdr:cNvPr id="417" name="n_1aveValue【一般廃棄物処理施設】&#10;有形固定資産減価償却率"/>
        <xdr:cNvSpPr txBox="1"/>
      </xdr:nvSpPr>
      <xdr:spPr>
        <a:xfrm>
          <a:off x="152660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418" name="フローチャート: 判断 417"/>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93634</xdr:rowOff>
    </xdr:from>
    <xdr:ext cx="405111" cy="259045"/>
    <xdr:sp macro="" textlink="">
      <xdr:nvSpPr>
        <xdr:cNvPr id="419" name="n_2aveValue【一般廃棄物処理施設】&#10;有形固定資産減価償却率"/>
        <xdr:cNvSpPr txBox="1"/>
      </xdr:nvSpPr>
      <xdr:spPr>
        <a:xfrm>
          <a:off x="14389744" y="626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142966</xdr:rowOff>
    </xdr:from>
    <xdr:to>
      <xdr:col>81</xdr:col>
      <xdr:colOff>101600</xdr:colOff>
      <xdr:row>35</xdr:row>
      <xdr:rowOff>73116</xdr:rowOff>
    </xdr:to>
    <xdr:sp macro="" textlink="">
      <xdr:nvSpPr>
        <xdr:cNvPr id="425" name="楕円 424"/>
        <xdr:cNvSpPr/>
      </xdr:nvSpPr>
      <xdr:spPr>
        <a:xfrm>
          <a:off x="15430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27033</xdr:rowOff>
    </xdr:from>
    <xdr:to>
      <xdr:col>76</xdr:col>
      <xdr:colOff>165100</xdr:colOff>
      <xdr:row>35</xdr:row>
      <xdr:rowOff>128633</xdr:rowOff>
    </xdr:to>
    <xdr:sp macro="" textlink="">
      <xdr:nvSpPr>
        <xdr:cNvPr id="426" name="楕円 425"/>
        <xdr:cNvSpPr/>
      </xdr:nvSpPr>
      <xdr:spPr>
        <a:xfrm>
          <a:off x="145415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22316</xdr:rowOff>
    </xdr:from>
    <xdr:to>
      <xdr:col>81</xdr:col>
      <xdr:colOff>50800</xdr:colOff>
      <xdr:row>35</xdr:row>
      <xdr:rowOff>77833</xdr:rowOff>
    </xdr:to>
    <xdr:cxnSp macro="">
      <xdr:nvCxnSpPr>
        <xdr:cNvPr id="427" name="直線コネクタ 426"/>
        <xdr:cNvCxnSpPr/>
      </xdr:nvCxnSpPr>
      <xdr:spPr>
        <a:xfrm flipV="1">
          <a:off x="14592300" y="602306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89643</xdr:rowOff>
    </xdr:from>
    <xdr:ext cx="405111" cy="259045"/>
    <xdr:sp macro="" textlink="">
      <xdr:nvSpPr>
        <xdr:cNvPr id="428" name="n_1mainValue【一般廃棄物処理施設】&#10;有形固定資産減価償却率"/>
        <xdr:cNvSpPr txBox="1"/>
      </xdr:nvSpPr>
      <xdr:spPr>
        <a:xfrm>
          <a:off x="15266044"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145160</xdr:rowOff>
    </xdr:from>
    <xdr:ext cx="405111" cy="259045"/>
    <xdr:sp macro="" textlink="">
      <xdr:nvSpPr>
        <xdr:cNvPr id="429" name="n_2mainValue【一般廃棄物処理施設】&#10;有形固定資産減価償却率"/>
        <xdr:cNvSpPr txBox="1"/>
      </xdr:nvSpPr>
      <xdr:spPr>
        <a:xfrm>
          <a:off x="14389744" y="580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1" name="テキスト ボックス 44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3" name="テキスト ボックス 44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5" name="テキスト ボックス 44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7" name="テキスト ボックス 44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451" name="直線コネクタ 450"/>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452"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453" name="直線コネクタ 452"/>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454"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455" name="直線コネクタ 454"/>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456" name="【一般廃棄物処理施設】&#10;一人当たり有形固定資産（償却資産）額平均値テキスト"/>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457" name="フローチャート: 判断 456"/>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458" name="フローチャート: 判断 457"/>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84109</xdr:rowOff>
    </xdr:from>
    <xdr:ext cx="599010" cy="259045"/>
    <xdr:sp macro="" textlink="">
      <xdr:nvSpPr>
        <xdr:cNvPr id="459" name="n_1aveValue【一般廃棄物処理施設】&#10;一人当たり有形固定資産（償却資産）額"/>
        <xdr:cNvSpPr txBox="1"/>
      </xdr:nvSpPr>
      <xdr:spPr>
        <a:xfrm>
          <a:off x="210110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460" name="フローチャート: 判断 459"/>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112170</xdr:rowOff>
    </xdr:from>
    <xdr:ext cx="599010" cy="259045"/>
    <xdr:sp macro="" textlink="">
      <xdr:nvSpPr>
        <xdr:cNvPr id="461" name="n_2aveValue【一般廃棄物処理施設】&#10;一人当たり有形固定資産（償却資産）額"/>
        <xdr:cNvSpPr txBox="1"/>
      </xdr:nvSpPr>
      <xdr:spPr>
        <a:xfrm>
          <a:off x="20134795" y="69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120571</xdr:rowOff>
    </xdr:from>
    <xdr:to>
      <xdr:col>112</xdr:col>
      <xdr:colOff>38100</xdr:colOff>
      <xdr:row>40</xdr:row>
      <xdr:rowOff>50721</xdr:rowOff>
    </xdr:to>
    <xdr:sp macro="" textlink="">
      <xdr:nvSpPr>
        <xdr:cNvPr id="467" name="楕円 466"/>
        <xdr:cNvSpPr/>
      </xdr:nvSpPr>
      <xdr:spPr>
        <a:xfrm>
          <a:off x="21272500" y="68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124130</xdr:rowOff>
    </xdr:from>
    <xdr:to>
      <xdr:col>107</xdr:col>
      <xdr:colOff>101600</xdr:colOff>
      <xdr:row>40</xdr:row>
      <xdr:rowOff>54280</xdr:rowOff>
    </xdr:to>
    <xdr:sp macro="" textlink="">
      <xdr:nvSpPr>
        <xdr:cNvPr id="468" name="楕円 467"/>
        <xdr:cNvSpPr/>
      </xdr:nvSpPr>
      <xdr:spPr>
        <a:xfrm>
          <a:off x="20383500" y="68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171371</xdr:rowOff>
    </xdr:from>
    <xdr:to>
      <xdr:col>111</xdr:col>
      <xdr:colOff>177800</xdr:colOff>
      <xdr:row>40</xdr:row>
      <xdr:rowOff>3480</xdr:rowOff>
    </xdr:to>
    <xdr:cxnSp macro="">
      <xdr:nvCxnSpPr>
        <xdr:cNvPr id="469" name="直線コネクタ 468"/>
        <xdr:cNvCxnSpPr/>
      </xdr:nvCxnSpPr>
      <xdr:spPr>
        <a:xfrm flipV="1">
          <a:off x="20434300" y="6857921"/>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67248</xdr:rowOff>
    </xdr:from>
    <xdr:ext cx="599010" cy="259045"/>
    <xdr:sp macro="" textlink="">
      <xdr:nvSpPr>
        <xdr:cNvPr id="470" name="n_1mainValue【一般廃棄物処理施設】&#10;一人当たり有形固定資産（償却資産）額"/>
        <xdr:cNvSpPr txBox="1"/>
      </xdr:nvSpPr>
      <xdr:spPr>
        <a:xfrm>
          <a:off x="21011095" y="658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70807</xdr:rowOff>
    </xdr:from>
    <xdr:ext cx="599010" cy="259045"/>
    <xdr:sp macro="" textlink="">
      <xdr:nvSpPr>
        <xdr:cNvPr id="471" name="n_2mainValue【一般廃棄物処理施設】&#10;一人当たり有形固定資産（償却資産）額"/>
        <xdr:cNvSpPr txBox="1"/>
      </xdr:nvSpPr>
      <xdr:spPr>
        <a:xfrm>
          <a:off x="20134795" y="658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2" name="テキスト ボックス 48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3" name="直線コネクタ 4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4" name="テキスト ボックス 4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5" name="直線コネクタ 4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6" name="テキスト ボックス 4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7" name="直線コネクタ 4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8" name="テキスト ボックス 4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9" name="直線コネクタ 4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0" name="テキスト ボックス 4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1" name="直線コネクタ 4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2" name="テキスト ボックス 49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4" name="テキスト ボックス 49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496" name="直線コネクタ 495"/>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97" name="【保健センター・保健所】&#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98" name="直線コネクタ 497"/>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499"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00" name="直線コネクタ 499"/>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501" name="【保健センター・保健所】&#10;有形固定資産減価償却率平均値テキスト"/>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02" name="フローチャート: 判断 501"/>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03" name="フローチャート: 判断 502"/>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78757</xdr:rowOff>
    </xdr:from>
    <xdr:ext cx="405111" cy="259045"/>
    <xdr:sp macro="" textlink="">
      <xdr:nvSpPr>
        <xdr:cNvPr id="504" name="n_1aveValue【保健センター・保健所】&#10;有形固定資産減価償却率"/>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128270</xdr:rowOff>
    </xdr:from>
    <xdr:to>
      <xdr:col>76</xdr:col>
      <xdr:colOff>165100</xdr:colOff>
      <xdr:row>62</xdr:row>
      <xdr:rowOff>58420</xdr:rowOff>
    </xdr:to>
    <xdr:sp macro="" textlink="">
      <xdr:nvSpPr>
        <xdr:cNvPr id="505" name="フローチャート: 判断 504"/>
        <xdr:cNvSpPr/>
      </xdr:nvSpPr>
      <xdr:spPr>
        <a:xfrm>
          <a:off x="1454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74947</xdr:rowOff>
    </xdr:from>
    <xdr:ext cx="405111" cy="259045"/>
    <xdr:sp macro="" textlink="">
      <xdr:nvSpPr>
        <xdr:cNvPr id="506" name="n_2aveValue【保健センター・保健所】&#10;有形固定資産減価償却率"/>
        <xdr:cNvSpPr txBox="1"/>
      </xdr:nvSpPr>
      <xdr:spPr>
        <a:xfrm>
          <a:off x="14389744"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120650</xdr:rowOff>
    </xdr:from>
    <xdr:to>
      <xdr:col>81</xdr:col>
      <xdr:colOff>101600</xdr:colOff>
      <xdr:row>64</xdr:row>
      <xdr:rowOff>50800</xdr:rowOff>
    </xdr:to>
    <xdr:sp macro="" textlink="">
      <xdr:nvSpPr>
        <xdr:cNvPr id="512" name="楕円 511"/>
        <xdr:cNvSpPr/>
      </xdr:nvSpPr>
      <xdr:spPr>
        <a:xfrm>
          <a:off x="1543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64</xdr:row>
      <xdr:rowOff>25400</xdr:rowOff>
    </xdr:from>
    <xdr:to>
      <xdr:col>76</xdr:col>
      <xdr:colOff>165100</xdr:colOff>
      <xdr:row>64</xdr:row>
      <xdr:rowOff>127000</xdr:rowOff>
    </xdr:to>
    <xdr:sp macro="" textlink="">
      <xdr:nvSpPr>
        <xdr:cNvPr id="513" name="楕円 512"/>
        <xdr:cNvSpPr/>
      </xdr:nvSpPr>
      <xdr:spPr>
        <a:xfrm>
          <a:off x="14541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0</xdr:rowOff>
    </xdr:from>
    <xdr:to>
      <xdr:col>81</xdr:col>
      <xdr:colOff>50800</xdr:colOff>
      <xdr:row>64</xdr:row>
      <xdr:rowOff>76200</xdr:rowOff>
    </xdr:to>
    <xdr:cxnSp macro="">
      <xdr:nvCxnSpPr>
        <xdr:cNvPr id="514" name="直線コネクタ 513"/>
        <xdr:cNvCxnSpPr/>
      </xdr:nvCxnSpPr>
      <xdr:spPr>
        <a:xfrm flipV="1">
          <a:off x="14592300" y="10972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64</xdr:row>
      <xdr:rowOff>41927</xdr:rowOff>
    </xdr:from>
    <xdr:ext cx="405111" cy="259045"/>
    <xdr:sp macro="" textlink="">
      <xdr:nvSpPr>
        <xdr:cNvPr id="515" name="n_1mainValue【保健センター・保健所】&#10;有形固定資産減価償却率"/>
        <xdr:cNvSpPr txBox="1"/>
      </xdr:nvSpPr>
      <xdr:spPr>
        <a:xfrm>
          <a:off x="152660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118127</xdr:rowOff>
    </xdr:from>
    <xdr:ext cx="405111" cy="259045"/>
    <xdr:sp macro="" textlink="">
      <xdr:nvSpPr>
        <xdr:cNvPr id="516" name="n_2mainValue【保健センター・保健所】&#10;有形固定資産減価償却率"/>
        <xdr:cNvSpPr txBox="1"/>
      </xdr:nvSpPr>
      <xdr:spPr>
        <a:xfrm>
          <a:off x="14389744"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6" name="テキスト ボックス 53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8" name="テキスト ボックス 53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542" name="直線コネクタ 541"/>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43"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44" name="直線コネクタ 543"/>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545"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546" name="直線コネクタ 545"/>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547" name="【保健センター・保健所】&#10;一人当たり面積平均値テキスト"/>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48" name="フローチャート: 判断 547"/>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549" name="フローチャート: 判断 548"/>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165299</xdr:rowOff>
    </xdr:from>
    <xdr:ext cx="469744" cy="259045"/>
    <xdr:sp macro="" textlink="">
      <xdr:nvSpPr>
        <xdr:cNvPr id="550" name="n_1aveValue【保健センター・保健所】&#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171269</xdr:rowOff>
    </xdr:from>
    <xdr:to>
      <xdr:col>107</xdr:col>
      <xdr:colOff>101600</xdr:colOff>
      <xdr:row>61</xdr:row>
      <xdr:rowOff>101419</xdr:rowOff>
    </xdr:to>
    <xdr:sp macro="" textlink="">
      <xdr:nvSpPr>
        <xdr:cNvPr id="551" name="フローチャート: 判断 550"/>
        <xdr:cNvSpPr/>
      </xdr:nvSpPr>
      <xdr:spPr>
        <a:xfrm>
          <a:off x="20383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117946</xdr:rowOff>
    </xdr:from>
    <xdr:ext cx="469744" cy="259045"/>
    <xdr:sp macro="" textlink="">
      <xdr:nvSpPr>
        <xdr:cNvPr id="552" name="n_2aveValue【保健センター・保健所】&#10;一人当たり面積"/>
        <xdr:cNvSpPr txBox="1"/>
      </xdr:nvSpPr>
      <xdr:spPr>
        <a:xfrm>
          <a:off x="20199427"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558" name="楕円 557"/>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92891</xdr:rowOff>
    </xdr:from>
    <xdr:to>
      <xdr:col>107</xdr:col>
      <xdr:colOff>101600</xdr:colOff>
      <xdr:row>63</xdr:row>
      <xdr:rowOff>23041</xdr:rowOff>
    </xdr:to>
    <xdr:sp macro="" textlink="">
      <xdr:nvSpPr>
        <xdr:cNvPr id="559" name="楕円 558"/>
        <xdr:cNvSpPr/>
      </xdr:nvSpPr>
      <xdr:spPr>
        <a:xfrm>
          <a:off x="20383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143691</xdr:rowOff>
    </xdr:to>
    <xdr:cxnSp macro="">
      <xdr:nvCxnSpPr>
        <xdr:cNvPr id="560" name="直線コネクタ 559"/>
        <xdr:cNvCxnSpPr/>
      </xdr:nvCxnSpPr>
      <xdr:spPr>
        <a:xfrm flipV="1">
          <a:off x="20434300" y="107670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7637</xdr:rowOff>
    </xdr:from>
    <xdr:ext cx="469744" cy="259045"/>
    <xdr:sp macro="" textlink="">
      <xdr:nvSpPr>
        <xdr:cNvPr id="561" name="n_1mainValue【保健センター・保健所】&#10;一人当たり面積"/>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14168</xdr:rowOff>
    </xdr:from>
    <xdr:ext cx="469744" cy="259045"/>
    <xdr:sp macro="" textlink="">
      <xdr:nvSpPr>
        <xdr:cNvPr id="562" name="n_2mainValue【保健センター・保健所】&#10;一人当たり面積"/>
        <xdr:cNvSpPr txBox="1"/>
      </xdr:nvSpPr>
      <xdr:spPr>
        <a:xfrm>
          <a:off x="20199427" y="1081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3" name="直線コネクタ 5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4" name="テキスト ボックス 5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5" name="直線コネクタ 5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6" name="テキスト ボックス 5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7" name="直線コネクタ 5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8" name="テキスト ボックス 5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9" name="直線コネクタ 5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0" name="テキスト ボックス 5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1" name="直線コネクタ 5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2" name="テキスト ボックス 5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3" name="直線コネクタ 5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4" name="テキスト ボックス 5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588" name="直線コネクタ 587"/>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589"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590" name="直線コネクタ 589"/>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2" name="直線コネクタ 5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593"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594" name="フローチャート: 判断 593"/>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595" name="フローチャート: 判断 594"/>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94722</xdr:rowOff>
    </xdr:from>
    <xdr:ext cx="405111" cy="259045"/>
    <xdr:sp macro="" textlink="">
      <xdr:nvSpPr>
        <xdr:cNvPr id="596" name="n_1aveValue【消防施設】&#10;有形固定資産減価償却率"/>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597" name="フローチャート: 判断 596"/>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96356</xdr:rowOff>
    </xdr:from>
    <xdr:ext cx="405111" cy="259045"/>
    <xdr:sp macro="" textlink="">
      <xdr:nvSpPr>
        <xdr:cNvPr id="598" name="n_2aveValue【消防施設】&#10;有形固定資産減価償却率"/>
        <xdr:cNvSpPr txBox="1"/>
      </xdr:nvSpPr>
      <xdr:spPr>
        <a:xfrm>
          <a:off x="14389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77107</xdr:rowOff>
    </xdr:from>
    <xdr:to>
      <xdr:col>81</xdr:col>
      <xdr:colOff>101600</xdr:colOff>
      <xdr:row>81</xdr:row>
      <xdr:rowOff>7257</xdr:rowOff>
    </xdr:to>
    <xdr:sp macro="" textlink="">
      <xdr:nvSpPr>
        <xdr:cNvPr id="604" name="楕円 603"/>
        <xdr:cNvSpPr/>
      </xdr:nvSpPr>
      <xdr:spPr>
        <a:xfrm>
          <a:off x="15430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104866</xdr:rowOff>
    </xdr:from>
    <xdr:to>
      <xdr:col>76</xdr:col>
      <xdr:colOff>165100</xdr:colOff>
      <xdr:row>81</xdr:row>
      <xdr:rowOff>35016</xdr:rowOff>
    </xdr:to>
    <xdr:sp macro="" textlink="">
      <xdr:nvSpPr>
        <xdr:cNvPr id="605" name="楕円 604"/>
        <xdr:cNvSpPr/>
      </xdr:nvSpPr>
      <xdr:spPr>
        <a:xfrm>
          <a:off x="14541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127907</xdr:rowOff>
    </xdr:from>
    <xdr:to>
      <xdr:col>81</xdr:col>
      <xdr:colOff>50800</xdr:colOff>
      <xdr:row>80</xdr:row>
      <xdr:rowOff>155666</xdr:rowOff>
    </xdr:to>
    <xdr:cxnSp macro="">
      <xdr:nvCxnSpPr>
        <xdr:cNvPr id="606" name="直線コネクタ 605"/>
        <xdr:cNvCxnSpPr/>
      </xdr:nvCxnSpPr>
      <xdr:spPr>
        <a:xfrm flipV="1">
          <a:off x="14592300" y="138439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23784</xdr:rowOff>
    </xdr:from>
    <xdr:ext cx="405111" cy="259045"/>
    <xdr:sp macro="" textlink="">
      <xdr:nvSpPr>
        <xdr:cNvPr id="607" name="n_1mainValue【消防施設】&#10;有形固定資産減価償却率"/>
        <xdr:cNvSpPr txBox="1"/>
      </xdr:nvSpPr>
      <xdr:spPr>
        <a:xfrm>
          <a:off x="152660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51543</xdr:rowOff>
    </xdr:from>
    <xdr:ext cx="405111" cy="259045"/>
    <xdr:sp macro="" textlink="">
      <xdr:nvSpPr>
        <xdr:cNvPr id="608" name="n_2mainValue【消防施設】&#10;有形固定資産減価償却率"/>
        <xdr:cNvSpPr txBox="1"/>
      </xdr:nvSpPr>
      <xdr:spPr>
        <a:xfrm>
          <a:off x="143897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9" name="直線コネクタ 61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0" name="テキスト ボックス 61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1" name="直線コネクタ 62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2" name="テキスト ボックス 62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3" name="直線コネクタ 62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4" name="テキスト ボックス 62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5" name="直線コネクタ 62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6" name="テキスト ボックス 62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7" name="直線コネクタ 62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8" name="テキスト ボックス 62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9" name="直線コネクタ 62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0" name="テキスト ボックス 62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634" name="直線コネクタ 633"/>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635"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636" name="直線コネクタ 635"/>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637"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638" name="直線コネクタ 637"/>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639" name="【消防施設】&#10;一人当たり面積平均値テキスト"/>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640" name="フローチャート: 判断 639"/>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641" name="フローチャート: 判断 640"/>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160945</xdr:rowOff>
    </xdr:from>
    <xdr:ext cx="469744" cy="259045"/>
    <xdr:sp macro="" textlink="">
      <xdr:nvSpPr>
        <xdr:cNvPr id="642" name="n_1aveValue【消防施設】&#10;一人当たり面積"/>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643" name="フローチャート: 判断 642"/>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644"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5" name="テキスト ボックス 6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145687</xdr:rowOff>
    </xdr:from>
    <xdr:to>
      <xdr:col>112</xdr:col>
      <xdr:colOff>38100</xdr:colOff>
      <xdr:row>86</xdr:row>
      <xdr:rowOff>75837</xdr:rowOff>
    </xdr:to>
    <xdr:sp macro="" textlink="">
      <xdr:nvSpPr>
        <xdr:cNvPr id="650" name="楕円 649"/>
        <xdr:cNvSpPr/>
      </xdr:nvSpPr>
      <xdr:spPr>
        <a:xfrm>
          <a:off x="21272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148952</xdr:rowOff>
    </xdr:from>
    <xdr:to>
      <xdr:col>107</xdr:col>
      <xdr:colOff>101600</xdr:colOff>
      <xdr:row>86</xdr:row>
      <xdr:rowOff>79102</xdr:rowOff>
    </xdr:to>
    <xdr:sp macro="" textlink="">
      <xdr:nvSpPr>
        <xdr:cNvPr id="651" name="楕円 650"/>
        <xdr:cNvSpPr/>
      </xdr:nvSpPr>
      <xdr:spPr>
        <a:xfrm>
          <a:off x="20383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25037</xdr:rowOff>
    </xdr:from>
    <xdr:to>
      <xdr:col>111</xdr:col>
      <xdr:colOff>177800</xdr:colOff>
      <xdr:row>86</xdr:row>
      <xdr:rowOff>28302</xdr:rowOff>
    </xdr:to>
    <xdr:cxnSp macro="">
      <xdr:nvCxnSpPr>
        <xdr:cNvPr id="652" name="直線コネクタ 651"/>
        <xdr:cNvCxnSpPr/>
      </xdr:nvCxnSpPr>
      <xdr:spPr>
        <a:xfrm flipV="1">
          <a:off x="20434300" y="147697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66964</xdr:rowOff>
    </xdr:from>
    <xdr:ext cx="469744" cy="259045"/>
    <xdr:sp macro="" textlink="">
      <xdr:nvSpPr>
        <xdr:cNvPr id="653" name="n_1mainValue【消防施設】&#10;一人当たり面積"/>
        <xdr:cNvSpPr txBox="1"/>
      </xdr:nvSpPr>
      <xdr:spPr>
        <a:xfrm>
          <a:off x="210757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70229</xdr:rowOff>
    </xdr:from>
    <xdr:ext cx="469744" cy="259045"/>
    <xdr:sp macro="" textlink="">
      <xdr:nvSpPr>
        <xdr:cNvPr id="654" name="n_2mainValue【消防施設】&#10;一人当たり面積"/>
        <xdr:cNvSpPr txBox="1"/>
      </xdr:nvSpPr>
      <xdr:spPr>
        <a:xfrm>
          <a:off x="201994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5" name="テキスト ボックス 66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6" name="直線コネクタ 66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7" name="テキスト ボックス 66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8" name="直線コネクタ 66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9" name="テキスト ボックス 66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0" name="直線コネクタ 66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1" name="テキスト ボックス 67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2" name="直線コネクタ 67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3" name="テキスト ボックス 67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4" name="直線コネクタ 67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5" name="テキスト ボックス 67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6" name="直線コネクタ 6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7" name="テキスト ボックス 6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38100</xdr:rowOff>
    </xdr:to>
    <xdr:cxnSp macro="">
      <xdr:nvCxnSpPr>
        <xdr:cNvPr id="679" name="直線コネクタ 678"/>
        <xdr:cNvCxnSpPr/>
      </xdr:nvCxnSpPr>
      <xdr:spPr>
        <a:xfrm flipV="1">
          <a:off x="16318864" y="171450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41927</xdr:rowOff>
    </xdr:from>
    <xdr:ext cx="405111" cy="259045"/>
    <xdr:sp macro="" textlink="">
      <xdr:nvSpPr>
        <xdr:cNvPr id="680" name="【庁舎】&#10;有形固定資産減価償却率最小値テキスト"/>
        <xdr:cNvSpPr txBox="1"/>
      </xdr:nvSpPr>
      <xdr:spPr>
        <a:xfrm>
          <a:off x="16357600" y="183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38100</xdr:rowOff>
    </xdr:from>
    <xdr:to>
      <xdr:col>86</xdr:col>
      <xdr:colOff>25400</xdr:colOff>
      <xdr:row>107</xdr:row>
      <xdr:rowOff>38100</xdr:rowOff>
    </xdr:to>
    <xdr:cxnSp macro="">
      <xdr:nvCxnSpPr>
        <xdr:cNvPr id="681" name="直線コネクタ 680"/>
        <xdr:cNvCxnSpPr/>
      </xdr:nvCxnSpPr>
      <xdr:spPr>
        <a:xfrm>
          <a:off x="16230600" y="1838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82"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83" name="直線コネクタ 68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139082</xdr:rowOff>
    </xdr:from>
    <xdr:ext cx="405111" cy="259045"/>
    <xdr:sp macro="" textlink="">
      <xdr:nvSpPr>
        <xdr:cNvPr id="684" name="【庁舎】&#10;有形固定資産減価償却率平均値テキスト"/>
        <xdr:cNvSpPr txBox="1"/>
      </xdr:nvSpPr>
      <xdr:spPr>
        <a:xfrm>
          <a:off x="16357600" y="1779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685" name="フローチャート: 判断 684"/>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53975</xdr:rowOff>
    </xdr:from>
    <xdr:to>
      <xdr:col>81</xdr:col>
      <xdr:colOff>101600</xdr:colOff>
      <xdr:row>104</xdr:row>
      <xdr:rowOff>155575</xdr:rowOff>
    </xdr:to>
    <xdr:sp macro="" textlink="">
      <xdr:nvSpPr>
        <xdr:cNvPr id="686" name="フローチャート: 判断 685"/>
        <xdr:cNvSpPr/>
      </xdr:nvSpPr>
      <xdr:spPr>
        <a:xfrm>
          <a:off x="15430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652</xdr:rowOff>
    </xdr:from>
    <xdr:ext cx="405111" cy="259045"/>
    <xdr:sp macro="" textlink="">
      <xdr:nvSpPr>
        <xdr:cNvPr id="687" name="n_1aveValue【庁舎】&#10;有形固定資産減価償却率"/>
        <xdr:cNvSpPr txBox="1"/>
      </xdr:nvSpPr>
      <xdr:spPr>
        <a:xfrm>
          <a:off x="152660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124461</xdr:rowOff>
    </xdr:from>
    <xdr:to>
      <xdr:col>76</xdr:col>
      <xdr:colOff>165100</xdr:colOff>
      <xdr:row>105</xdr:row>
      <xdr:rowOff>54611</xdr:rowOff>
    </xdr:to>
    <xdr:sp macro="" textlink="">
      <xdr:nvSpPr>
        <xdr:cNvPr id="688" name="フローチャート: 判断 687"/>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71138</xdr:rowOff>
    </xdr:from>
    <xdr:ext cx="405111" cy="259045"/>
    <xdr:sp macro="" textlink="">
      <xdr:nvSpPr>
        <xdr:cNvPr id="689" name="n_2aveValue【庁舎】&#10;有形固定資産減価償却率"/>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0" name="テキスト ボックス 6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1" name="テキスト ボックス 6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2" name="テキスト ボックス 6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3" name="テキスト ボックス 6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4" name="テキスト ボックス 6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130175</xdr:rowOff>
    </xdr:from>
    <xdr:to>
      <xdr:col>81</xdr:col>
      <xdr:colOff>101600</xdr:colOff>
      <xdr:row>107</xdr:row>
      <xdr:rowOff>60325</xdr:rowOff>
    </xdr:to>
    <xdr:sp macro="" textlink="">
      <xdr:nvSpPr>
        <xdr:cNvPr id="695" name="楕円 694"/>
        <xdr:cNvSpPr/>
      </xdr:nvSpPr>
      <xdr:spPr>
        <a:xfrm>
          <a:off x="15430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168275</xdr:rowOff>
    </xdr:from>
    <xdr:to>
      <xdr:col>76</xdr:col>
      <xdr:colOff>165100</xdr:colOff>
      <xdr:row>107</xdr:row>
      <xdr:rowOff>98425</xdr:rowOff>
    </xdr:to>
    <xdr:sp macro="" textlink="">
      <xdr:nvSpPr>
        <xdr:cNvPr id="696" name="楕円 695"/>
        <xdr:cNvSpPr/>
      </xdr:nvSpPr>
      <xdr:spPr>
        <a:xfrm>
          <a:off x="14541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9525</xdr:rowOff>
    </xdr:from>
    <xdr:to>
      <xdr:col>81</xdr:col>
      <xdr:colOff>50800</xdr:colOff>
      <xdr:row>107</xdr:row>
      <xdr:rowOff>47625</xdr:rowOff>
    </xdr:to>
    <xdr:cxnSp macro="">
      <xdr:nvCxnSpPr>
        <xdr:cNvPr id="697" name="直線コネクタ 696"/>
        <xdr:cNvCxnSpPr/>
      </xdr:nvCxnSpPr>
      <xdr:spPr>
        <a:xfrm flipV="1">
          <a:off x="14592300" y="18354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51452</xdr:rowOff>
    </xdr:from>
    <xdr:ext cx="405111" cy="259045"/>
    <xdr:sp macro="" textlink="">
      <xdr:nvSpPr>
        <xdr:cNvPr id="698" name="n_1mainValue【庁舎】&#10;有形固定資産減価償却率"/>
        <xdr:cNvSpPr txBox="1"/>
      </xdr:nvSpPr>
      <xdr:spPr>
        <a:xfrm>
          <a:off x="15266044" y="183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89552</xdr:rowOff>
    </xdr:from>
    <xdr:ext cx="405111" cy="259045"/>
    <xdr:sp macro="" textlink="">
      <xdr:nvSpPr>
        <xdr:cNvPr id="699" name="n_2mainValue【庁舎】&#10;有形固定資産減価償却率"/>
        <xdr:cNvSpPr txBox="1"/>
      </xdr:nvSpPr>
      <xdr:spPr>
        <a:xfrm>
          <a:off x="14389744"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0" name="テキスト ボックス 7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726" name="直線コネクタ 725"/>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727"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728" name="直線コネクタ 727"/>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729"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730" name="直線コネクタ 729"/>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731"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732" name="フローチャート: 判断 731"/>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733" name="フローチャート: 判断 732"/>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734"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735" name="フローチャート: 判断 734"/>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123026</xdr:rowOff>
    </xdr:from>
    <xdr:ext cx="469744" cy="259045"/>
    <xdr:sp macro="" textlink="">
      <xdr:nvSpPr>
        <xdr:cNvPr id="736" name="n_2aveValue【庁舎】&#10;一人当たり面積"/>
        <xdr:cNvSpPr txBox="1"/>
      </xdr:nvSpPr>
      <xdr:spPr>
        <a:xfrm>
          <a:off x="20199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12337</xdr:rowOff>
    </xdr:from>
    <xdr:to>
      <xdr:col>112</xdr:col>
      <xdr:colOff>38100</xdr:colOff>
      <xdr:row>106</xdr:row>
      <xdr:rowOff>113937</xdr:rowOff>
    </xdr:to>
    <xdr:sp macro="" textlink="">
      <xdr:nvSpPr>
        <xdr:cNvPr id="742" name="楕円 741"/>
        <xdr:cNvSpPr/>
      </xdr:nvSpPr>
      <xdr:spPr>
        <a:xfrm>
          <a:off x="21272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22134</xdr:rowOff>
    </xdr:from>
    <xdr:to>
      <xdr:col>107</xdr:col>
      <xdr:colOff>101600</xdr:colOff>
      <xdr:row>106</xdr:row>
      <xdr:rowOff>123734</xdr:rowOff>
    </xdr:to>
    <xdr:sp macro="" textlink="">
      <xdr:nvSpPr>
        <xdr:cNvPr id="743" name="楕円 742"/>
        <xdr:cNvSpPr/>
      </xdr:nvSpPr>
      <xdr:spPr>
        <a:xfrm>
          <a:off x="20383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63137</xdr:rowOff>
    </xdr:from>
    <xdr:to>
      <xdr:col>111</xdr:col>
      <xdr:colOff>177800</xdr:colOff>
      <xdr:row>106</xdr:row>
      <xdr:rowOff>72934</xdr:rowOff>
    </xdr:to>
    <xdr:cxnSp macro="">
      <xdr:nvCxnSpPr>
        <xdr:cNvPr id="744" name="直線コネクタ 743"/>
        <xdr:cNvCxnSpPr/>
      </xdr:nvCxnSpPr>
      <xdr:spPr>
        <a:xfrm flipV="1">
          <a:off x="20434300" y="182368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105064</xdr:rowOff>
    </xdr:from>
    <xdr:ext cx="469744" cy="259045"/>
    <xdr:sp macro="" textlink="">
      <xdr:nvSpPr>
        <xdr:cNvPr id="745" name="n_1mainValue【庁舎】&#10;一人当たり面積"/>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140261</xdr:rowOff>
    </xdr:from>
    <xdr:ext cx="469744" cy="259045"/>
    <xdr:sp macro="" textlink="">
      <xdr:nvSpPr>
        <xdr:cNvPr id="746" name="n_2mainValue【庁舎】&#10;一人当たり面積"/>
        <xdr:cNvSpPr txBox="1"/>
      </xdr:nvSpPr>
      <xdr:spPr>
        <a:xfrm>
          <a:off x="20199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体育館・プール、市民会館および一般廃棄物処理施設において有形固定資産減価償却率が高い状況である。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体育館と市民会館においては、その他施設との複合化及び多機能化を計画中である。</a:t>
          </a:r>
          <a:endParaRPr lang="ja-JP" altLang="ja-JP" sz="1400">
            <a:effectLst/>
          </a:endParaRPr>
        </a:p>
        <a:p>
          <a:r>
            <a:rPr kumimoji="1" lang="ja-JP" altLang="ja-JP" sz="1100">
              <a:solidFill>
                <a:schemeClr val="dk1"/>
              </a:solidFill>
              <a:effectLst/>
              <a:latin typeface="+mn-lt"/>
              <a:ea typeface="+mn-ea"/>
              <a:cs typeface="+mn-cs"/>
            </a:rPr>
            <a:t>その他施設についても、糸田町公共施設等総合管理計画を基本方針とする個別計画の策定を予定しているため、その計画に基づく事後保全から予防保全への維持補修等管理を行っていく。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9,194
9,175
8.04
5,238,830
4,818,151
393,148
2,733,245
4,609,551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ここ数年わずかに微増しているが、主たる産業もなく大規模な企業もないため、財政基盤が弱く、類似団体平均より</a:t>
          </a:r>
          <a:r>
            <a:rPr kumimoji="1" lang="en-US" altLang="ja-JP" sz="1100" b="0" i="0" baseline="0">
              <a:solidFill>
                <a:schemeClr val="dk1"/>
              </a:solidFill>
              <a:effectLst/>
              <a:latin typeface="+mn-lt"/>
              <a:ea typeface="+mn-ea"/>
              <a:cs typeface="+mn-cs"/>
            </a:rPr>
            <a:t>0.14</a:t>
          </a:r>
          <a:r>
            <a:rPr kumimoji="1" lang="ja-JP" altLang="ja-JP" sz="1100" b="0" i="0" baseline="0">
              <a:solidFill>
                <a:schemeClr val="dk1"/>
              </a:solidFill>
              <a:effectLst/>
              <a:latin typeface="+mn-lt"/>
              <a:ea typeface="+mn-ea"/>
              <a:cs typeface="+mn-cs"/>
            </a:rPr>
            <a:t>ポイント低くなっている。今後も企業誘致のための工業用地や分譲地の早期販売に努める。税収の確保に関しては、糸田町町税・使用料等徴収対策委員会のもと全町一丸となって徴収強化を図っていく。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50195</xdr:rowOff>
    </xdr:to>
    <xdr:cxnSp macro="">
      <xdr:nvCxnSpPr>
        <xdr:cNvPr id="73" name="直線コネクタ 72"/>
        <xdr:cNvCxnSpPr/>
      </xdr:nvCxnSpPr>
      <xdr:spPr>
        <a:xfrm flipV="1">
          <a:off x="3225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61685</xdr:rowOff>
    </xdr:to>
    <xdr:cxnSp macro="">
      <xdr:nvCxnSpPr>
        <xdr:cNvPr id="76" name="直線コネクタ 75"/>
        <xdr:cNvCxnSpPr/>
      </xdr:nvCxnSpPr>
      <xdr:spPr>
        <a:xfrm flipV="1">
          <a:off x="2336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ここ数年横ばい状態であったが、平成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年度には維持補修費等の経常的な支出が増え、</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ポイント悪化した。平成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年度は一部事務組合に係る維持補修費負担金が増えたものの、普通交付税及び地方消費税交付金が増えたことにより</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ポイント改善した。平成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年度には、扶助費の増加と、普通交付税・臨時財政対策債ともに減少したため、</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ポイント悪化した。平成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年度には、普通交付税・臨時財政対策債ともに</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r>
            <a:rPr kumimoji="1" lang="ja-JP" altLang="en-US" sz="1100" b="0" i="0" baseline="0">
              <a:solidFill>
                <a:schemeClr val="dk1"/>
              </a:solidFill>
              <a:effectLst/>
              <a:latin typeface="+mn-lt"/>
              <a:ea typeface="+mn-ea"/>
              <a:cs typeface="+mn-cs"/>
            </a:rPr>
            <a:t>ものの</a:t>
          </a:r>
          <a:r>
            <a:rPr kumimoji="1" lang="ja-JP" altLang="ja-JP" sz="1100" b="0" i="0" baseline="0">
              <a:solidFill>
                <a:schemeClr val="dk1"/>
              </a:solidFill>
              <a:effectLst/>
              <a:latin typeface="+mn-lt"/>
              <a:ea typeface="+mn-ea"/>
              <a:cs typeface="+mn-cs"/>
            </a:rPr>
            <a:t>、扶助費</a:t>
          </a:r>
          <a:r>
            <a:rPr kumimoji="1" lang="ja-JP" altLang="en-US" sz="1100" b="0" i="0" baseline="0">
              <a:solidFill>
                <a:schemeClr val="dk1"/>
              </a:solidFill>
              <a:effectLst/>
              <a:latin typeface="+mn-lt"/>
              <a:ea typeface="+mn-ea"/>
              <a:cs typeface="+mn-cs"/>
            </a:rPr>
            <a:t>等支出</a:t>
          </a:r>
          <a:r>
            <a:rPr kumimoji="1" lang="ja-JP" altLang="ja-JP" sz="1100" b="0" i="0" baseline="0">
              <a:solidFill>
                <a:schemeClr val="dk1"/>
              </a:solidFill>
              <a:effectLst/>
              <a:latin typeface="+mn-lt"/>
              <a:ea typeface="+mn-ea"/>
              <a:cs typeface="+mn-cs"/>
            </a:rPr>
            <a:t>の増加</a:t>
          </a:r>
          <a:r>
            <a:rPr kumimoji="1" lang="ja-JP" altLang="en-US" sz="1100" b="0" i="0" baseline="0">
              <a:solidFill>
                <a:schemeClr val="dk1"/>
              </a:solidFill>
              <a:effectLst/>
              <a:latin typeface="+mn-lt"/>
              <a:ea typeface="+mn-ea"/>
              <a:cs typeface="+mn-cs"/>
            </a:rPr>
            <a:t>の方が多く</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ポイント悪化した。主たる産業もなく大規模な企業もないため、町税等自主財源に乏しく、人件費、扶助費と公債費で、</a:t>
          </a:r>
          <a:r>
            <a:rPr kumimoji="1" lang="en-US" altLang="ja-JP" sz="1100" b="0" i="0" baseline="0">
              <a:solidFill>
                <a:schemeClr val="dk1"/>
              </a:solidFill>
              <a:effectLst/>
              <a:latin typeface="+mn-lt"/>
              <a:ea typeface="+mn-ea"/>
              <a:cs typeface="+mn-cs"/>
            </a:rPr>
            <a:t>51.0</a:t>
          </a:r>
          <a:r>
            <a:rPr kumimoji="1" lang="ja-JP" altLang="ja-JP" sz="1100" b="0" i="0" baseline="0">
              <a:solidFill>
                <a:schemeClr val="dk1"/>
              </a:solidFill>
              <a:effectLst/>
              <a:latin typeface="+mn-lt"/>
              <a:ea typeface="+mn-ea"/>
              <a:cs typeface="+mn-cs"/>
            </a:rPr>
            <a:t>ポイントと義務的経費が占める割合が高い。総合戦略に掲げる定住促進事業に今後も力をいれ、町税収入を増やしていくとともに、地方債の新規発行を必要最小限に抑えていく。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70485</xdr:rowOff>
    </xdr:from>
    <xdr:to>
      <xdr:col>23</xdr:col>
      <xdr:colOff>133350</xdr:colOff>
      <xdr:row>66</xdr:row>
      <xdr:rowOff>82550</xdr:rowOff>
    </xdr:to>
    <xdr:cxnSp macro="">
      <xdr:nvCxnSpPr>
        <xdr:cNvPr id="133" name="直線コネクタ 132"/>
        <xdr:cNvCxnSpPr/>
      </xdr:nvCxnSpPr>
      <xdr:spPr>
        <a:xfrm>
          <a:off x="4114800" y="1138618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169545</xdr:rowOff>
    </xdr:from>
    <xdr:to>
      <xdr:col>19</xdr:col>
      <xdr:colOff>133350</xdr:colOff>
      <xdr:row>66</xdr:row>
      <xdr:rowOff>70485</xdr:rowOff>
    </xdr:to>
    <xdr:cxnSp macro="">
      <xdr:nvCxnSpPr>
        <xdr:cNvPr id="136" name="直線コネクタ 135"/>
        <xdr:cNvCxnSpPr/>
      </xdr:nvCxnSpPr>
      <xdr:spPr>
        <a:xfrm>
          <a:off x="3225800" y="113137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169545</xdr:rowOff>
    </xdr:from>
    <xdr:to>
      <xdr:col>15</xdr:col>
      <xdr:colOff>82550</xdr:colOff>
      <xdr:row>66</xdr:row>
      <xdr:rowOff>94615</xdr:rowOff>
    </xdr:to>
    <xdr:cxnSp macro="">
      <xdr:nvCxnSpPr>
        <xdr:cNvPr id="139" name="直線コネクタ 138"/>
        <xdr:cNvCxnSpPr/>
      </xdr:nvCxnSpPr>
      <xdr:spPr>
        <a:xfrm flipV="1">
          <a:off x="2336800" y="1131379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58420</xdr:rowOff>
    </xdr:from>
    <xdr:to>
      <xdr:col>11</xdr:col>
      <xdr:colOff>31750</xdr:colOff>
      <xdr:row>66</xdr:row>
      <xdr:rowOff>94615</xdr:rowOff>
    </xdr:to>
    <xdr:cxnSp macro="">
      <xdr:nvCxnSpPr>
        <xdr:cNvPr id="142" name="直線コネクタ 141"/>
        <xdr:cNvCxnSpPr/>
      </xdr:nvCxnSpPr>
      <xdr:spPr>
        <a:xfrm>
          <a:off x="1447800" y="113741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52" name="楕円 151"/>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3827</xdr:rowOff>
    </xdr:from>
    <xdr:ext cx="762000" cy="259045"/>
    <xdr:sp macro="" textlink="">
      <xdr:nvSpPr>
        <xdr:cNvPr id="153" name="財政構造の弾力性該当値テキスト"/>
        <xdr:cNvSpPr txBox="1"/>
      </xdr:nvSpPr>
      <xdr:spPr>
        <a:xfrm>
          <a:off x="5041900" y="1131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19685</xdr:rowOff>
    </xdr:from>
    <xdr:to>
      <xdr:col>19</xdr:col>
      <xdr:colOff>184150</xdr:colOff>
      <xdr:row>66</xdr:row>
      <xdr:rowOff>121285</xdr:rowOff>
    </xdr:to>
    <xdr:sp macro="" textlink="">
      <xdr:nvSpPr>
        <xdr:cNvPr id="154" name="楕円 153"/>
        <xdr:cNvSpPr/>
      </xdr:nvSpPr>
      <xdr:spPr>
        <a:xfrm>
          <a:off x="4064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106062</xdr:rowOff>
    </xdr:from>
    <xdr:ext cx="736600" cy="259045"/>
    <xdr:sp macro="" textlink="">
      <xdr:nvSpPr>
        <xdr:cNvPr id="155" name="テキスト ボックス 154"/>
        <xdr:cNvSpPr txBox="1"/>
      </xdr:nvSpPr>
      <xdr:spPr>
        <a:xfrm>
          <a:off x="3733800" y="11421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118745</xdr:rowOff>
    </xdr:from>
    <xdr:to>
      <xdr:col>15</xdr:col>
      <xdr:colOff>133350</xdr:colOff>
      <xdr:row>66</xdr:row>
      <xdr:rowOff>48895</xdr:rowOff>
    </xdr:to>
    <xdr:sp macro="" textlink="">
      <xdr:nvSpPr>
        <xdr:cNvPr id="156" name="楕円 155"/>
        <xdr:cNvSpPr/>
      </xdr:nvSpPr>
      <xdr:spPr>
        <a:xfrm>
          <a:off x="3175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33672</xdr:rowOff>
    </xdr:from>
    <xdr:ext cx="762000" cy="259045"/>
    <xdr:sp macro="" textlink="">
      <xdr:nvSpPr>
        <xdr:cNvPr id="157" name="テキスト ボックス 156"/>
        <xdr:cNvSpPr txBox="1"/>
      </xdr:nvSpPr>
      <xdr:spPr>
        <a:xfrm>
          <a:off x="2844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43815</xdr:rowOff>
    </xdr:from>
    <xdr:to>
      <xdr:col>11</xdr:col>
      <xdr:colOff>82550</xdr:colOff>
      <xdr:row>66</xdr:row>
      <xdr:rowOff>145415</xdr:rowOff>
    </xdr:to>
    <xdr:sp macro="" textlink="">
      <xdr:nvSpPr>
        <xdr:cNvPr id="158" name="楕円 157"/>
        <xdr:cNvSpPr/>
      </xdr:nvSpPr>
      <xdr:spPr>
        <a:xfrm>
          <a:off x="2286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130192</xdr:rowOff>
    </xdr:from>
    <xdr:ext cx="762000" cy="259045"/>
    <xdr:sp macro="" textlink="">
      <xdr:nvSpPr>
        <xdr:cNvPr id="159" name="テキスト ボックス 158"/>
        <xdr:cNvSpPr txBox="1"/>
      </xdr:nvSpPr>
      <xdr:spPr>
        <a:xfrm>
          <a:off x="1955800" y="114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60" name="楕円 159"/>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61" name="テキスト ボックス 160"/>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昨年度より決算額で人口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a:t>
          </a:r>
          <a:r>
            <a:rPr kumimoji="1" lang="en-US" altLang="ja-JP" sz="1100" b="0" i="0" baseline="0">
              <a:solidFill>
                <a:schemeClr val="dk1"/>
              </a:solidFill>
              <a:effectLst/>
              <a:latin typeface="+mn-lt"/>
              <a:ea typeface="+mn-ea"/>
              <a:cs typeface="+mn-cs"/>
            </a:rPr>
            <a:t>6,209</a:t>
          </a:r>
          <a:r>
            <a:rPr kumimoji="1" lang="ja-JP" altLang="ja-JP" sz="1100" b="0" i="0" baseline="0">
              <a:solidFill>
                <a:schemeClr val="dk1"/>
              </a:solidFill>
              <a:effectLst/>
              <a:latin typeface="+mn-lt"/>
              <a:ea typeface="+mn-ea"/>
              <a:cs typeface="+mn-cs"/>
            </a:rPr>
            <a:t>円多くなったが、類似団体平均より</a:t>
          </a:r>
          <a:r>
            <a:rPr kumimoji="1" lang="en-US" altLang="ja-JP" sz="1100" b="0" i="0" baseline="0">
              <a:solidFill>
                <a:schemeClr val="dk1"/>
              </a:solidFill>
              <a:effectLst/>
              <a:latin typeface="+mn-lt"/>
              <a:ea typeface="+mn-ea"/>
              <a:cs typeface="+mn-cs"/>
            </a:rPr>
            <a:t>72,905</a:t>
          </a:r>
          <a:r>
            <a:rPr kumimoji="1" lang="ja-JP" altLang="ja-JP" sz="1100" b="0" i="0" baseline="0">
              <a:solidFill>
                <a:schemeClr val="dk1"/>
              </a:solidFill>
              <a:effectLst/>
              <a:latin typeface="+mn-lt"/>
              <a:ea typeface="+mn-ea"/>
              <a:cs typeface="+mn-cs"/>
            </a:rPr>
            <a:t>円少なくなった。平成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年度から総合戦略に掲げる事業を実施したため、委託料等の物件費が増えたことや、人口が減り、１人当たりの決算額が増えたことが要因と思われる。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年度末において、町営団地</a:t>
          </a:r>
          <a:r>
            <a:rPr kumimoji="1" lang="en-US" altLang="ja-JP" sz="1100" b="0" i="0" baseline="0">
              <a:solidFill>
                <a:schemeClr val="dk1"/>
              </a:solidFill>
              <a:effectLst/>
              <a:latin typeface="+mn-lt"/>
              <a:ea typeface="+mn-ea"/>
              <a:cs typeface="+mn-cs"/>
            </a:rPr>
            <a:t>801</a:t>
          </a:r>
          <a:r>
            <a:rPr kumimoji="1" lang="ja-JP" altLang="ja-JP" sz="1100" b="0" i="0" baseline="0">
              <a:solidFill>
                <a:schemeClr val="dk1"/>
              </a:solidFill>
              <a:effectLst/>
              <a:latin typeface="+mn-lt"/>
              <a:ea typeface="+mn-ea"/>
              <a:cs typeface="+mn-cs"/>
            </a:rPr>
            <a:t>戸を所有しているため、類似団体より維持補修費がかかるものの、平成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年度より町営団地建替事業が始まり、平成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年度に第</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期分</a:t>
          </a:r>
          <a:r>
            <a:rPr kumimoji="1" lang="ja-JP" altLang="en-US" sz="1100" b="0" i="0" baseline="0">
              <a:solidFill>
                <a:schemeClr val="dk1"/>
              </a:solidFill>
              <a:effectLst/>
              <a:latin typeface="+mn-lt"/>
              <a:ea typeface="+mn-ea"/>
              <a:cs typeface="+mn-cs"/>
            </a:rPr>
            <a:t>の解体・造成</a:t>
          </a:r>
          <a:r>
            <a:rPr kumimoji="1" lang="ja-JP" altLang="ja-JP" sz="1100" b="0" i="0" baseline="0">
              <a:solidFill>
                <a:schemeClr val="dk1"/>
              </a:solidFill>
              <a:effectLst/>
              <a:latin typeface="+mn-lt"/>
              <a:ea typeface="+mn-ea"/>
              <a:cs typeface="+mn-cs"/>
            </a:rPr>
            <a:t>が完了した。今後、維持補修費は少しづつ減少していく予定である。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158104</xdr:rowOff>
    </xdr:from>
    <xdr:to>
      <xdr:col>23</xdr:col>
      <xdr:colOff>133350</xdr:colOff>
      <xdr:row>82</xdr:row>
      <xdr:rowOff>11624</xdr:rowOff>
    </xdr:to>
    <xdr:cxnSp macro="">
      <xdr:nvCxnSpPr>
        <xdr:cNvPr id="196" name="直線コネクタ 195"/>
        <xdr:cNvCxnSpPr/>
      </xdr:nvCxnSpPr>
      <xdr:spPr>
        <a:xfrm>
          <a:off x="4114800" y="14045554"/>
          <a:ext cx="838200" cy="2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148875</xdr:rowOff>
    </xdr:from>
    <xdr:to>
      <xdr:col>19</xdr:col>
      <xdr:colOff>133350</xdr:colOff>
      <xdr:row>81</xdr:row>
      <xdr:rowOff>158104</xdr:rowOff>
    </xdr:to>
    <xdr:cxnSp macro="">
      <xdr:nvCxnSpPr>
        <xdr:cNvPr id="199" name="直線コネクタ 198"/>
        <xdr:cNvCxnSpPr/>
      </xdr:nvCxnSpPr>
      <xdr:spPr>
        <a:xfrm>
          <a:off x="3225800" y="14036325"/>
          <a:ext cx="8890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118157</xdr:rowOff>
    </xdr:from>
    <xdr:to>
      <xdr:col>15</xdr:col>
      <xdr:colOff>82550</xdr:colOff>
      <xdr:row>81</xdr:row>
      <xdr:rowOff>148875</xdr:rowOff>
    </xdr:to>
    <xdr:cxnSp macro="">
      <xdr:nvCxnSpPr>
        <xdr:cNvPr id="202" name="直線コネクタ 201"/>
        <xdr:cNvCxnSpPr/>
      </xdr:nvCxnSpPr>
      <xdr:spPr>
        <a:xfrm>
          <a:off x="2336800" y="14005607"/>
          <a:ext cx="889000" cy="3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110102</xdr:rowOff>
    </xdr:from>
    <xdr:to>
      <xdr:col>11</xdr:col>
      <xdr:colOff>31750</xdr:colOff>
      <xdr:row>81</xdr:row>
      <xdr:rowOff>118157</xdr:rowOff>
    </xdr:to>
    <xdr:cxnSp macro="">
      <xdr:nvCxnSpPr>
        <xdr:cNvPr id="205" name="直線コネクタ 204"/>
        <xdr:cNvCxnSpPr/>
      </xdr:nvCxnSpPr>
      <xdr:spPr>
        <a:xfrm>
          <a:off x="1447800" y="13997552"/>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132274</xdr:rowOff>
    </xdr:from>
    <xdr:to>
      <xdr:col>23</xdr:col>
      <xdr:colOff>184150</xdr:colOff>
      <xdr:row>82</xdr:row>
      <xdr:rowOff>62424</xdr:rowOff>
    </xdr:to>
    <xdr:sp macro="" textlink="">
      <xdr:nvSpPr>
        <xdr:cNvPr id="215" name="楕円 214"/>
        <xdr:cNvSpPr/>
      </xdr:nvSpPr>
      <xdr:spPr>
        <a:xfrm>
          <a:off x="4902200" y="140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53551</xdr:rowOff>
    </xdr:from>
    <xdr:ext cx="762000" cy="259045"/>
    <xdr:sp macro="" textlink="">
      <xdr:nvSpPr>
        <xdr:cNvPr id="216" name="人件費・物件費等の状況該当値テキスト"/>
        <xdr:cNvSpPr txBox="1"/>
      </xdr:nvSpPr>
      <xdr:spPr>
        <a:xfrm>
          <a:off x="5041900" y="1394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107304</xdr:rowOff>
    </xdr:from>
    <xdr:to>
      <xdr:col>19</xdr:col>
      <xdr:colOff>184150</xdr:colOff>
      <xdr:row>82</xdr:row>
      <xdr:rowOff>37454</xdr:rowOff>
    </xdr:to>
    <xdr:sp macro="" textlink="">
      <xdr:nvSpPr>
        <xdr:cNvPr id="217" name="楕円 216"/>
        <xdr:cNvSpPr/>
      </xdr:nvSpPr>
      <xdr:spPr>
        <a:xfrm>
          <a:off x="4064000" y="1399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47631</xdr:rowOff>
    </xdr:from>
    <xdr:ext cx="736600" cy="259045"/>
    <xdr:sp macro="" textlink="">
      <xdr:nvSpPr>
        <xdr:cNvPr id="218" name="テキスト ボックス 217"/>
        <xdr:cNvSpPr txBox="1"/>
      </xdr:nvSpPr>
      <xdr:spPr>
        <a:xfrm>
          <a:off x="3733800" y="13763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98075</xdr:rowOff>
    </xdr:from>
    <xdr:to>
      <xdr:col>15</xdr:col>
      <xdr:colOff>133350</xdr:colOff>
      <xdr:row>82</xdr:row>
      <xdr:rowOff>28225</xdr:rowOff>
    </xdr:to>
    <xdr:sp macro="" textlink="">
      <xdr:nvSpPr>
        <xdr:cNvPr id="219" name="楕円 218"/>
        <xdr:cNvSpPr/>
      </xdr:nvSpPr>
      <xdr:spPr>
        <a:xfrm>
          <a:off x="3175000" y="1398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38402</xdr:rowOff>
    </xdr:from>
    <xdr:ext cx="762000" cy="259045"/>
    <xdr:sp macro="" textlink="">
      <xdr:nvSpPr>
        <xdr:cNvPr id="220" name="テキスト ボックス 219"/>
        <xdr:cNvSpPr txBox="1"/>
      </xdr:nvSpPr>
      <xdr:spPr>
        <a:xfrm>
          <a:off x="2844800" y="137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67357</xdr:rowOff>
    </xdr:from>
    <xdr:to>
      <xdr:col>11</xdr:col>
      <xdr:colOff>82550</xdr:colOff>
      <xdr:row>81</xdr:row>
      <xdr:rowOff>168957</xdr:rowOff>
    </xdr:to>
    <xdr:sp macro="" textlink="">
      <xdr:nvSpPr>
        <xdr:cNvPr id="221" name="楕円 220"/>
        <xdr:cNvSpPr/>
      </xdr:nvSpPr>
      <xdr:spPr>
        <a:xfrm>
          <a:off x="2286000" y="139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7684</xdr:rowOff>
    </xdr:from>
    <xdr:ext cx="762000" cy="259045"/>
    <xdr:sp macro="" textlink="">
      <xdr:nvSpPr>
        <xdr:cNvPr id="222" name="テキスト ボックス 221"/>
        <xdr:cNvSpPr txBox="1"/>
      </xdr:nvSpPr>
      <xdr:spPr>
        <a:xfrm>
          <a:off x="1955800" y="1372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59302</xdr:rowOff>
    </xdr:from>
    <xdr:to>
      <xdr:col>7</xdr:col>
      <xdr:colOff>31750</xdr:colOff>
      <xdr:row>81</xdr:row>
      <xdr:rowOff>160902</xdr:rowOff>
    </xdr:to>
    <xdr:sp macro="" textlink="">
      <xdr:nvSpPr>
        <xdr:cNvPr id="223" name="楕円 222"/>
        <xdr:cNvSpPr/>
      </xdr:nvSpPr>
      <xdr:spPr>
        <a:xfrm>
          <a:off x="1397000" y="1394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171079</xdr:rowOff>
    </xdr:from>
    <xdr:ext cx="762000" cy="259045"/>
    <xdr:sp macro="" textlink="">
      <xdr:nvSpPr>
        <xdr:cNvPr id="224" name="テキスト ボックス 223"/>
        <xdr:cNvSpPr txBox="1"/>
      </xdr:nvSpPr>
      <xdr:spPr>
        <a:xfrm>
          <a:off x="1066800" y="1371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給与体制に関しては、国に準拠しており類似団体平均より高くなっている。今後も給与の適正化に努める。</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年度調査結果が未公表のため平成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年度数値は前年度数値を引用している。</a:t>
          </a:r>
          <a:endParaRPr lang="ja-JP" altLang="ja-JP" sz="1400">
            <a:effectLst/>
          </a:endParaRPr>
        </a:p>
        <a:p>
          <a:pPr eaLnBrk="1" fontAlgn="auto" latinLnBrk="0" hangingPunct="1"/>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22073</xdr:rowOff>
    </xdr:from>
    <xdr:to>
      <xdr:col>81</xdr:col>
      <xdr:colOff>44450</xdr:colOff>
      <xdr:row>87</xdr:row>
      <xdr:rowOff>22073</xdr:rowOff>
    </xdr:to>
    <xdr:cxnSp macro="">
      <xdr:nvCxnSpPr>
        <xdr:cNvPr id="260" name="直線コネクタ 259"/>
        <xdr:cNvCxnSpPr/>
      </xdr:nvCxnSpPr>
      <xdr:spPr>
        <a:xfrm>
          <a:off x="16179800" y="14938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87</xdr:row>
      <xdr:rowOff>22073</xdr:rowOff>
    </xdr:to>
    <xdr:cxnSp macro="">
      <xdr:nvCxnSpPr>
        <xdr:cNvPr id="263" name="直線コネクタ 262"/>
        <xdr:cNvCxnSpPr/>
      </xdr:nvCxnSpPr>
      <xdr:spPr>
        <a:xfrm>
          <a:off x="15290800" y="148922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86</xdr:row>
      <xdr:rowOff>170543</xdr:rowOff>
    </xdr:to>
    <xdr:cxnSp macro="">
      <xdr:nvCxnSpPr>
        <xdr:cNvPr id="266" name="直線コネクタ 265"/>
        <xdr:cNvCxnSpPr/>
      </xdr:nvCxnSpPr>
      <xdr:spPr>
        <a:xfrm flipV="1">
          <a:off x="14401800" y="148922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102507</xdr:rowOff>
    </xdr:to>
    <xdr:cxnSp macro="">
      <xdr:nvCxnSpPr>
        <xdr:cNvPr id="269" name="直線コネクタ 268"/>
        <xdr:cNvCxnSpPr/>
      </xdr:nvCxnSpPr>
      <xdr:spPr>
        <a:xfrm flipV="1">
          <a:off x="13512800" y="149152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142723</xdr:rowOff>
    </xdr:from>
    <xdr:to>
      <xdr:col>81</xdr:col>
      <xdr:colOff>95250</xdr:colOff>
      <xdr:row>87</xdr:row>
      <xdr:rowOff>72873</xdr:rowOff>
    </xdr:to>
    <xdr:sp macro="" textlink="">
      <xdr:nvSpPr>
        <xdr:cNvPr id="279" name="楕円 278"/>
        <xdr:cNvSpPr/>
      </xdr:nvSpPr>
      <xdr:spPr>
        <a:xfrm>
          <a:off x="169672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114800</xdr:rowOff>
    </xdr:from>
    <xdr:ext cx="762000" cy="259045"/>
    <xdr:sp macro="" textlink="">
      <xdr:nvSpPr>
        <xdr:cNvPr id="280" name="給与水準   （国との比較）該当値テキスト"/>
        <xdr:cNvSpPr txBox="1"/>
      </xdr:nvSpPr>
      <xdr:spPr>
        <a:xfrm>
          <a:off x="17106900" y="148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142723</xdr:rowOff>
    </xdr:from>
    <xdr:to>
      <xdr:col>77</xdr:col>
      <xdr:colOff>95250</xdr:colOff>
      <xdr:row>87</xdr:row>
      <xdr:rowOff>72873</xdr:rowOff>
    </xdr:to>
    <xdr:sp macro="" textlink="">
      <xdr:nvSpPr>
        <xdr:cNvPr id="281" name="楕円 280"/>
        <xdr:cNvSpPr/>
      </xdr:nvSpPr>
      <xdr:spPr>
        <a:xfrm>
          <a:off x="16129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57650</xdr:rowOff>
    </xdr:from>
    <xdr:ext cx="736600" cy="259045"/>
    <xdr:sp macro="" textlink="">
      <xdr:nvSpPr>
        <xdr:cNvPr id="282" name="テキスト ボックス 281"/>
        <xdr:cNvSpPr txBox="1"/>
      </xdr:nvSpPr>
      <xdr:spPr>
        <a:xfrm>
          <a:off x="15798800" y="14973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96762</xdr:rowOff>
    </xdr:from>
    <xdr:to>
      <xdr:col>73</xdr:col>
      <xdr:colOff>44450</xdr:colOff>
      <xdr:row>87</xdr:row>
      <xdr:rowOff>26912</xdr:rowOff>
    </xdr:to>
    <xdr:sp macro="" textlink="">
      <xdr:nvSpPr>
        <xdr:cNvPr id="283" name="楕円 282"/>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11689</xdr:rowOff>
    </xdr:from>
    <xdr:ext cx="762000" cy="259045"/>
    <xdr:sp macro="" textlink="">
      <xdr:nvSpPr>
        <xdr:cNvPr id="284" name="テキスト ボックス 283"/>
        <xdr:cNvSpPr txBox="1"/>
      </xdr:nvSpPr>
      <xdr:spPr>
        <a:xfrm>
          <a:off x="14909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5" name="楕円 284"/>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6" name="テキスト ボックス 285"/>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7" name="楕円 286"/>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8" name="テキスト ボックス 287"/>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集中改革プランに基づき、新規職員の抑制により職員数削減を行ってきたため、類似団体より下回っている。</a:t>
          </a:r>
          <a:endParaRPr lang="ja-JP" altLang="ja-JP" sz="1400">
            <a:effectLst/>
          </a:endParaRPr>
        </a:p>
        <a:p>
          <a:r>
            <a:rPr kumimoji="1" lang="ja-JP" altLang="ja-JP" sz="1100" b="0" i="0" baseline="0">
              <a:solidFill>
                <a:schemeClr val="dk1"/>
              </a:solidFill>
              <a:effectLst/>
              <a:latin typeface="+mn-lt"/>
              <a:ea typeface="+mn-ea"/>
              <a:cs typeface="+mn-cs"/>
            </a:rPr>
            <a:t>今後も適正な人事管理に努める。</a:t>
          </a:r>
          <a:endParaRPr kumimoji="1" lang="en-US" altLang="ja-JP" sz="1100" b="0" i="0" baseline="0">
            <a:solidFill>
              <a:schemeClr val="dk1"/>
            </a:solidFill>
            <a:effectLst/>
            <a:latin typeface="+mn-lt"/>
            <a:ea typeface="+mn-ea"/>
            <a:cs typeface="+mn-cs"/>
          </a:endParaRPr>
        </a:p>
        <a:p>
          <a:r>
            <a:rPr kumimoji="1" lang="en-US" altLang="ja-JP" sz="1100">
              <a:latin typeface="+mn-ea"/>
              <a:ea typeface="+mn-ea"/>
            </a:rPr>
            <a:t>※</a:t>
          </a:r>
          <a:r>
            <a:rPr kumimoji="1" lang="ja-JP" altLang="en-US" sz="1100">
              <a:latin typeface="+mn-ea"/>
              <a:ea typeface="+mn-ea"/>
            </a:rPr>
            <a:t>平成</a:t>
          </a:r>
          <a:r>
            <a:rPr kumimoji="1" lang="en-US" altLang="ja-JP" sz="1100">
              <a:latin typeface="+mn-ea"/>
              <a:ea typeface="+mn-ea"/>
            </a:rPr>
            <a:t>30</a:t>
          </a:r>
          <a:r>
            <a:rPr kumimoji="1" lang="ja-JP" altLang="en-US" sz="1100">
              <a:latin typeface="+mn-ea"/>
              <a:ea typeface="+mn-ea"/>
            </a:rPr>
            <a:t>年度調査結果が未公表のため平成</a:t>
          </a:r>
          <a:r>
            <a:rPr kumimoji="1" lang="en-US" altLang="ja-JP" sz="1100">
              <a:latin typeface="+mn-ea"/>
              <a:ea typeface="+mn-ea"/>
            </a:rPr>
            <a:t>29</a:t>
          </a:r>
          <a:r>
            <a:rPr kumimoji="1" lang="ja-JP" altLang="en-US" sz="1100">
              <a:latin typeface="+mn-ea"/>
              <a:ea typeface="+mn-ea"/>
            </a:rPr>
            <a:t>年度数値は前年度数値を引用している。</a:t>
          </a:r>
          <a:endParaRPr kumimoji="1" lang="en-US" altLang="ja-JP" sz="1100">
            <a:latin typeface="+mn-ea"/>
            <a:ea typeface="+mn-ea"/>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45381</xdr:rowOff>
    </xdr:from>
    <xdr:to>
      <xdr:col>81</xdr:col>
      <xdr:colOff>44450</xdr:colOff>
      <xdr:row>61</xdr:row>
      <xdr:rowOff>57446</xdr:rowOff>
    </xdr:to>
    <xdr:cxnSp macro="">
      <xdr:nvCxnSpPr>
        <xdr:cNvPr id="323" name="直線コネクタ 322"/>
        <xdr:cNvCxnSpPr/>
      </xdr:nvCxnSpPr>
      <xdr:spPr>
        <a:xfrm>
          <a:off x="16179800" y="1050383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1143</xdr:rowOff>
    </xdr:from>
    <xdr:to>
      <xdr:col>77</xdr:col>
      <xdr:colOff>44450</xdr:colOff>
      <xdr:row>61</xdr:row>
      <xdr:rowOff>45381</xdr:rowOff>
    </xdr:to>
    <xdr:cxnSp macro="">
      <xdr:nvCxnSpPr>
        <xdr:cNvPr id="326" name="直線コネクタ 325"/>
        <xdr:cNvCxnSpPr/>
      </xdr:nvCxnSpPr>
      <xdr:spPr>
        <a:xfrm>
          <a:off x="15290800" y="1045959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144442</xdr:rowOff>
    </xdr:from>
    <xdr:to>
      <xdr:col>72</xdr:col>
      <xdr:colOff>203200</xdr:colOff>
      <xdr:row>61</xdr:row>
      <xdr:rowOff>1143</xdr:rowOff>
    </xdr:to>
    <xdr:cxnSp macro="">
      <xdr:nvCxnSpPr>
        <xdr:cNvPr id="329" name="直線コネクタ 328"/>
        <xdr:cNvCxnSpPr/>
      </xdr:nvCxnSpPr>
      <xdr:spPr>
        <a:xfrm>
          <a:off x="14401800" y="1043144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130768</xdr:rowOff>
    </xdr:from>
    <xdr:to>
      <xdr:col>68</xdr:col>
      <xdr:colOff>152400</xdr:colOff>
      <xdr:row>60</xdr:row>
      <xdr:rowOff>144442</xdr:rowOff>
    </xdr:to>
    <xdr:cxnSp macro="">
      <xdr:nvCxnSpPr>
        <xdr:cNvPr id="332" name="直線コネクタ 331"/>
        <xdr:cNvCxnSpPr/>
      </xdr:nvCxnSpPr>
      <xdr:spPr>
        <a:xfrm>
          <a:off x="13512800" y="10417768"/>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34" name="テキスト ボックス 333"/>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151740</xdr:rowOff>
    </xdr:from>
    <xdr:ext cx="762000" cy="259045"/>
    <xdr:sp macro="" textlink="">
      <xdr:nvSpPr>
        <xdr:cNvPr id="336" name="テキスト ボックス 335"/>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6646</xdr:rowOff>
    </xdr:from>
    <xdr:to>
      <xdr:col>81</xdr:col>
      <xdr:colOff>95250</xdr:colOff>
      <xdr:row>61</xdr:row>
      <xdr:rowOff>108246</xdr:rowOff>
    </xdr:to>
    <xdr:sp macro="" textlink="">
      <xdr:nvSpPr>
        <xdr:cNvPr id="342" name="楕円 341"/>
        <xdr:cNvSpPr/>
      </xdr:nvSpPr>
      <xdr:spPr>
        <a:xfrm>
          <a:off x="16967200" y="104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23173</xdr:rowOff>
    </xdr:from>
    <xdr:ext cx="762000" cy="259045"/>
    <xdr:sp macro="" textlink="">
      <xdr:nvSpPr>
        <xdr:cNvPr id="343" name="定員管理の状況該当値テキスト"/>
        <xdr:cNvSpPr txBox="1"/>
      </xdr:nvSpPr>
      <xdr:spPr>
        <a:xfrm>
          <a:off x="17106900" y="1031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166031</xdr:rowOff>
    </xdr:from>
    <xdr:to>
      <xdr:col>77</xdr:col>
      <xdr:colOff>95250</xdr:colOff>
      <xdr:row>61</xdr:row>
      <xdr:rowOff>96181</xdr:rowOff>
    </xdr:to>
    <xdr:sp macro="" textlink="">
      <xdr:nvSpPr>
        <xdr:cNvPr id="344" name="楕円 343"/>
        <xdr:cNvSpPr/>
      </xdr:nvSpPr>
      <xdr:spPr>
        <a:xfrm>
          <a:off x="16129000" y="1045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106358</xdr:rowOff>
    </xdr:from>
    <xdr:ext cx="736600" cy="259045"/>
    <xdr:sp macro="" textlink="">
      <xdr:nvSpPr>
        <xdr:cNvPr id="345" name="テキスト ボックス 344"/>
        <xdr:cNvSpPr txBox="1"/>
      </xdr:nvSpPr>
      <xdr:spPr>
        <a:xfrm>
          <a:off x="15798800" y="1022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121793</xdr:rowOff>
    </xdr:from>
    <xdr:to>
      <xdr:col>73</xdr:col>
      <xdr:colOff>44450</xdr:colOff>
      <xdr:row>61</xdr:row>
      <xdr:rowOff>51943</xdr:rowOff>
    </xdr:to>
    <xdr:sp macro="" textlink="">
      <xdr:nvSpPr>
        <xdr:cNvPr id="346" name="楕円 345"/>
        <xdr:cNvSpPr/>
      </xdr:nvSpPr>
      <xdr:spPr>
        <a:xfrm>
          <a:off x="15240000" y="104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62120</xdr:rowOff>
    </xdr:from>
    <xdr:ext cx="762000" cy="259045"/>
    <xdr:sp macro="" textlink="">
      <xdr:nvSpPr>
        <xdr:cNvPr id="347" name="テキスト ボックス 346"/>
        <xdr:cNvSpPr txBox="1"/>
      </xdr:nvSpPr>
      <xdr:spPr>
        <a:xfrm>
          <a:off x="14909800" y="1017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93642</xdr:rowOff>
    </xdr:from>
    <xdr:to>
      <xdr:col>68</xdr:col>
      <xdr:colOff>203200</xdr:colOff>
      <xdr:row>61</xdr:row>
      <xdr:rowOff>23792</xdr:rowOff>
    </xdr:to>
    <xdr:sp macro="" textlink="">
      <xdr:nvSpPr>
        <xdr:cNvPr id="348" name="楕円 347"/>
        <xdr:cNvSpPr/>
      </xdr:nvSpPr>
      <xdr:spPr>
        <a:xfrm>
          <a:off x="14351000" y="103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33969</xdr:rowOff>
    </xdr:from>
    <xdr:ext cx="762000" cy="259045"/>
    <xdr:sp macro="" textlink="">
      <xdr:nvSpPr>
        <xdr:cNvPr id="349" name="テキスト ボックス 348"/>
        <xdr:cNvSpPr txBox="1"/>
      </xdr:nvSpPr>
      <xdr:spPr>
        <a:xfrm>
          <a:off x="14020800" y="1014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79968</xdr:rowOff>
    </xdr:from>
    <xdr:to>
      <xdr:col>64</xdr:col>
      <xdr:colOff>152400</xdr:colOff>
      <xdr:row>61</xdr:row>
      <xdr:rowOff>10118</xdr:rowOff>
    </xdr:to>
    <xdr:sp macro="" textlink="">
      <xdr:nvSpPr>
        <xdr:cNvPr id="350" name="楕円 349"/>
        <xdr:cNvSpPr/>
      </xdr:nvSpPr>
      <xdr:spPr>
        <a:xfrm>
          <a:off x="13462000" y="103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20295</xdr:rowOff>
    </xdr:from>
    <xdr:ext cx="762000" cy="259045"/>
    <xdr:sp macro="" textlink="">
      <xdr:nvSpPr>
        <xdr:cNvPr id="351" name="テキスト ボックス 350"/>
        <xdr:cNvSpPr txBox="1"/>
      </xdr:nvSpPr>
      <xdr:spPr>
        <a:xfrm>
          <a:off x="13131800" y="1013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過去において失業対策事業、地域改善事業等を多額の地方債に依存してきたため、公債費負担が大きい。近年、投資的経費を抑制してきたが、平成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年度では、平成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年度の繰越事業を含み、小学校校舎危険改築事業や道の駅建設事業等大型事業を行ったため、地方債残高等が増加した。平成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以降は元利償還金が減少したが、町営住宅建替事業に伴う公営住宅建設事業債が今後増える見込みのため、これまで以上に事業も緊急性、必要性等を考慮した地方債の新規発行を最小限に努めていくと同時に、計画的に繰上償還をおこない、実質公債費比率を抑え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140123</xdr:rowOff>
    </xdr:from>
    <xdr:to>
      <xdr:col>81</xdr:col>
      <xdr:colOff>44450</xdr:colOff>
      <xdr:row>39</xdr:row>
      <xdr:rowOff>846</xdr:rowOff>
    </xdr:to>
    <xdr:cxnSp macro="">
      <xdr:nvCxnSpPr>
        <xdr:cNvPr id="385" name="直線コネクタ 384"/>
        <xdr:cNvCxnSpPr/>
      </xdr:nvCxnSpPr>
      <xdr:spPr>
        <a:xfrm flipV="1">
          <a:off x="16179800" y="66552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8890</xdr:rowOff>
    </xdr:to>
    <xdr:cxnSp macro="">
      <xdr:nvCxnSpPr>
        <xdr:cNvPr id="388" name="直線コネクタ 387"/>
        <xdr:cNvCxnSpPr/>
      </xdr:nvCxnSpPr>
      <xdr:spPr>
        <a:xfrm flipV="1">
          <a:off x="15290800" y="66873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41063</xdr:rowOff>
    </xdr:to>
    <xdr:cxnSp macro="">
      <xdr:nvCxnSpPr>
        <xdr:cNvPr id="391" name="直線コネクタ 390"/>
        <xdr:cNvCxnSpPr/>
      </xdr:nvCxnSpPr>
      <xdr:spPr>
        <a:xfrm flipV="1">
          <a:off x="14401800" y="66954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41063</xdr:rowOff>
    </xdr:from>
    <xdr:to>
      <xdr:col>68</xdr:col>
      <xdr:colOff>152400</xdr:colOff>
      <xdr:row>39</xdr:row>
      <xdr:rowOff>129540</xdr:rowOff>
    </xdr:to>
    <xdr:cxnSp macro="">
      <xdr:nvCxnSpPr>
        <xdr:cNvPr id="394" name="直線コネクタ 393"/>
        <xdr:cNvCxnSpPr/>
      </xdr:nvCxnSpPr>
      <xdr:spPr>
        <a:xfrm flipV="1">
          <a:off x="13512800" y="672761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89323</xdr:rowOff>
    </xdr:from>
    <xdr:to>
      <xdr:col>81</xdr:col>
      <xdr:colOff>95250</xdr:colOff>
      <xdr:row>39</xdr:row>
      <xdr:rowOff>19473</xdr:rowOff>
    </xdr:to>
    <xdr:sp macro="" textlink="">
      <xdr:nvSpPr>
        <xdr:cNvPr id="404" name="楕円 403"/>
        <xdr:cNvSpPr/>
      </xdr:nvSpPr>
      <xdr:spPr>
        <a:xfrm>
          <a:off x="169672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105850</xdr:rowOff>
    </xdr:from>
    <xdr:ext cx="762000" cy="259045"/>
    <xdr:sp macro="" textlink="">
      <xdr:nvSpPr>
        <xdr:cNvPr id="405" name="公債費負担の状況該当値テキスト"/>
        <xdr:cNvSpPr txBox="1"/>
      </xdr:nvSpPr>
      <xdr:spPr>
        <a:xfrm>
          <a:off x="171069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406" name="楕円 405"/>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61824</xdr:rowOff>
    </xdr:from>
    <xdr:ext cx="736600" cy="259045"/>
    <xdr:sp macro="" textlink="">
      <xdr:nvSpPr>
        <xdr:cNvPr id="407" name="テキスト ボックス 406"/>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8" name="楕円 407"/>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9" name="テキスト ボックス 408"/>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161713</xdr:rowOff>
    </xdr:from>
    <xdr:to>
      <xdr:col>68</xdr:col>
      <xdr:colOff>203200</xdr:colOff>
      <xdr:row>39</xdr:row>
      <xdr:rowOff>91863</xdr:rowOff>
    </xdr:to>
    <xdr:sp macro="" textlink="">
      <xdr:nvSpPr>
        <xdr:cNvPr id="410" name="楕円 409"/>
        <xdr:cNvSpPr/>
      </xdr:nvSpPr>
      <xdr:spPr>
        <a:xfrm>
          <a:off x="14351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102040</xdr:rowOff>
    </xdr:from>
    <xdr:ext cx="762000" cy="259045"/>
    <xdr:sp macro="" textlink="">
      <xdr:nvSpPr>
        <xdr:cNvPr id="411" name="テキスト ボックス 410"/>
        <xdr:cNvSpPr txBox="1"/>
      </xdr:nvSpPr>
      <xdr:spPr>
        <a:xfrm>
          <a:off x="14020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12" name="楕円 411"/>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13" name="テキスト ボックス 412"/>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充当可能財源が将来負担</a:t>
          </a:r>
          <a:r>
            <a:rPr kumimoji="1" lang="ja-JP" altLang="en-US" sz="1100" b="0" i="0" baseline="0">
              <a:solidFill>
                <a:schemeClr val="dk1"/>
              </a:solidFill>
              <a:effectLst/>
              <a:latin typeface="+mn-lt"/>
              <a:ea typeface="+mn-ea"/>
              <a:cs typeface="+mn-cs"/>
            </a:rPr>
            <a:t>額</a:t>
          </a:r>
          <a:r>
            <a:rPr kumimoji="1" lang="ja-JP" altLang="ja-JP" sz="1100" b="0" i="0" baseline="0">
              <a:solidFill>
                <a:schemeClr val="dk1"/>
              </a:solidFill>
              <a:effectLst/>
              <a:latin typeface="+mn-lt"/>
              <a:ea typeface="+mn-ea"/>
              <a:cs typeface="+mn-cs"/>
            </a:rPr>
            <a:t>を上回っているため、将来負担比率は－％（数値なし）である。地方債残高が平成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年度以降減少傾向にあったものの、平成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新規事業により増加したが、依然として、充当可能</a:t>
          </a:r>
          <a:r>
            <a:rPr kumimoji="1" lang="ja-JP" altLang="en-US" sz="1100" b="0" i="0" baseline="0">
              <a:solidFill>
                <a:schemeClr val="dk1"/>
              </a:solidFill>
              <a:effectLst/>
              <a:latin typeface="+mn-lt"/>
              <a:ea typeface="+mn-ea"/>
              <a:cs typeface="+mn-cs"/>
            </a:rPr>
            <a:t>財源等</a:t>
          </a:r>
          <a:r>
            <a:rPr kumimoji="1" lang="ja-JP" altLang="ja-JP" sz="1100" b="0" i="0" baseline="0">
              <a:solidFill>
                <a:schemeClr val="dk1"/>
              </a:solidFill>
              <a:effectLst/>
              <a:latin typeface="+mn-lt"/>
              <a:ea typeface="+mn-ea"/>
              <a:cs typeface="+mn-cs"/>
            </a:rPr>
            <a:t>が将来負担</a:t>
          </a:r>
          <a:r>
            <a:rPr kumimoji="1" lang="ja-JP" altLang="en-US" sz="1100" b="0" i="0" baseline="0">
              <a:solidFill>
                <a:schemeClr val="dk1"/>
              </a:solidFill>
              <a:effectLst/>
              <a:latin typeface="+mn-lt"/>
              <a:ea typeface="+mn-ea"/>
              <a:cs typeface="+mn-cs"/>
            </a:rPr>
            <a:t>額</a:t>
          </a:r>
          <a:r>
            <a:rPr kumimoji="1" lang="ja-JP" altLang="ja-JP" sz="1100" b="0" i="0" baseline="0">
              <a:solidFill>
                <a:schemeClr val="dk1"/>
              </a:solidFill>
              <a:effectLst/>
              <a:latin typeface="+mn-lt"/>
              <a:ea typeface="+mn-ea"/>
              <a:cs typeface="+mn-cs"/>
            </a:rPr>
            <a:t>を上回っている。今後も後世への負担軽減に努めていく</a:t>
          </a:r>
          <a:r>
            <a:rPr kumimoji="1"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5" name="将来負担の状況平均値テキスト"/>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6" name="フローチャート: 判断 445"/>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xdr:nvSpPr>
        <xdr:cNvPr id="447" name="フローチャート: 判断 446"/>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8" name="テキスト ボックス 447"/>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49" name="フローチャート: 判断 448"/>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0" name="テキスト ボックス 449"/>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51" name="フローチャート: 判断 450"/>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2" name="テキスト ボックス 451"/>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3" name="フローチャート: 判断 452"/>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4" name="テキスト ボックス 453"/>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9,194
9,175
8.04
5,238,830
4,818,151
393,148
2,733,245
4,609,551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町立保育所等直営が多く、平成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年度までは類似団体平均より高かったが、平成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年度から類似団体を下回った。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また、ごみ処理・し尿処理施設業務を一部事務組合で行っており、それらの人件費を含めるとさらに高くなる。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88138</xdr:rowOff>
    </xdr:to>
    <xdr:cxnSp macro="">
      <xdr:nvCxnSpPr>
        <xdr:cNvPr id="64" name="直線コネクタ 63"/>
        <xdr:cNvCxnSpPr/>
      </xdr:nvCxnSpPr>
      <xdr:spPr>
        <a:xfrm flipV="1">
          <a:off x="3987800" y="64180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88138</xdr:rowOff>
    </xdr:to>
    <xdr:cxnSp macro="">
      <xdr:nvCxnSpPr>
        <xdr:cNvPr id="67" name="直線コネクタ 66"/>
        <xdr:cNvCxnSpPr/>
      </xdr:nvCxnSpPr>
      <xdr:spPr>
        <a:xfrm>
          <a:off x="3098800" y="6386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120142</xdr:rowOff>
    </xdr:to>
    <xdr:cxnSp macro="">
      <xdr:nvCxnSpPr>
        <xdr:cNvPr id="70" name="直線コネクタ 69"/>
        <xdr:cNvCxnSpPr/>
      </xdr:nvCxnSpPr>
      <xdr:spPr>
        <a:xfrm flipV="1">
          <a:off x="2209800" y="63860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37</xdr:row>
      <xdr:rowOff>133858</xdr:rowOff>
    </xdr:to>
    <xdr:cxnSp macro="">
      <xdr:nvCxnSpPr>
        <xdr:cNvPr id="73" name="直線コネクタ 72"/>
        <xdr:cNvCxnSpPr/>
      </xdr:nvCxnSpPr>
      <xdr:spPr>
        <a:xfrm flipV="1">
          <a:off x="1320800" y="6463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40149</xdr:rowOff>
    </xdr:from>
    <xdr:ext cx="762000" cy="259045"/>
    <xdr:sp macro="" textlink="">
      <xdr:nvSpPr>
        <xdr:cNvPr id="84" name="人件費該当値テキスト"/>
        <xdr:cNvSpPr txBox="1"/>
      </xdr:nvSpPr>
      <xdr:spPr>
        <a:xfrm>
          <a:off x="4914900" y="621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86" name="テキスト ボックス 85"/>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103395</xdr:rowOff>
    </xdr:from>
    <xdr:ext cx="762000" cy="259045"/>
    <xdr:sp macro="" textlink="">
      <xdr:nvSpPr>
        <xdr:cNvPr id="88" name="テキスト ボックス 87"/>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92" name="テキスト ボックス 91"/>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公共施設の管理において直営が多く、委託料が低くおさえられており、類似団体平均より</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ポイント低くなっている。今後は指定管理者制度を推進し、コスト削減を図っていく。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64135</xdr:rowOff>
    </xdr:to>
    <xdr:cxnSp macro="">
      <xdr:nvCxnSpPr>
        <xdr:cNvPr id="121" name="直線コネクタ 120"/>
        <xdr:cNvCxnSpPr/>
      </xdr:nvCxnSpPr>
      <xdr:spPr>
        <a:xfrm>
          <a:off x="15671800" y="24358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18415</xdr:rowOff>
    </xdr:from>
    <xdr:to>
      <xdr:col>78</xdr:col>
      <xdr:colOff>69850</xdr:colOff>
      <xdr:row>14</xdr:row>
      <xdr:rowOff>35560</xdr:rowOff>
    </xdr:to>
    <xdr:cxnSp macro="">
      <xdr:nvCxnSpPr>
        <xdr:cNvPr id="124" name="直線コネクタ 123"/>
        <xdr:cNvCxnSpPr/>
      </xdr:nvCxnSpPr>
      <xdr:spPr>
        <a:xfrm>
          <a:off x="14782800" y="24187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161290</xdr:rowOff>
    </xdr:from>
    <xdr:to>
      <xdr:col>73</xdr:col>
      <xdr:colOff>180975</xdr:colOff>
      <xdr:row>14</xdr:row>
      <xdr:rowOff>18415</xdr:rowOff>
    </xdr:to>
    <xdr:cxnSp macro="">
      <xdr:nvCxnSpPr>
        <xdr:cNvPr id="127" name="直線コネクタ 126"/>
        <xdr:cNvCxnSpPr/>
      </xdr:nvCxnSpPr>
      <xdr:spPr>
        <a:xfrm>
          <a:off x="13893800" y="23901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161290</xdr:rowOff>
    </xdr:from>
    <xdr:to>
      <xdr:col>69</xdr:col>
      <xdr:colOff>92075</xdr:colOff>
      <xdr:row>14</xdr:row>
      <xdr:rowOff>24130</xdr:rowOff>
    </xdr:to>
    <xdr:cxnSp macro="">
      <xdr:nvCxnSpPr>
        <xdr:cNvPr id="130" name="直線コネクタ 129"/>
        <xdr:cNvCxnSpPr/>
      </xdr:nvCxnSpPr>
      <xdr:spPr>
        <a:xfrm flipV="1">
          <a:off x="13004800" y="23901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xdr:rowOff>
    </xdr:from>
    <xdr:to>
      <xdr:col>82</xdr:col>
      <xdr:colOff>158750</xdr:colOff>
      <xdr:row>14</xdr:row>
      <xdr:rowOff>114935</xdr:rowOff>
    </xdr:to>
    <xdr:sp macro="" textlink="">
      <xdr:nvSpPr>
        <xdr:cNvPr id="140" name="楕円 139"/>
        <xdr:cNvSpPr/>
      </xdr:nvSpPr>
      <xdr:spPr>
        <a:xfrm>
          <a:off x="164592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29862</xdr:rowOff>
    </xdr:from>
    <xdr:ext cx="762000" cy="259045"/>
    <xdr:sp macro="" textlink="">
      <xdr:nvSpPr>
        <xdr:cNvPr id="141" name="物件費該当値テキスト"/>
        <xdr:cNvSpPr txBox="1"/>
      </xdr:nvSpPr>
      <xdr:spPr>
        <a:xfrm>
          <a:off x="16598900" y="225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macro="" textlink="">
      <xdr:nvSpPr>
        <xdr:cNvPr id="142" name="楕円 141"/>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macro="" textlink="">
      <xdr:nvSpPr>
        <xdr:cNvPr id="143" name="テキスト ボックス 142"/>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139065</xdr:rowOff>
    </xdr:from>
    <xdr:to>
      <xdr:col>74</xdr:col>
      <xdr:colOff>31750</xdr:colOff>
      <xdr:row>14</xdr:row>
      <xdr:rowOff>69215</xdr:rowOff>
    </xdr:to>
    <xdr:sp macro="" textlink="">
      <xdr:nvSpPr>
        <xdr:cNvPr id="144" name="楕円 143"/>
        <xdr:cNvSpPr/>
      </xdr:nvSpPr>
      <xdr:spPr>
        <a:xfrm>
          <a:off x="14732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79392</xdr:rowOff>
    </xdr:from>
    <xdr:ext cx="762000" cy="259045"/>
    <xdr:sp macro="" textlink="">
      <xdr:nvSpPr>
        <xdr:cNvPr id="145" name="テキスト ボックス 144"/>
        <xdr:cNvSpPr txBox="1"/>
      </xdr:nvSpPr>
      <xdr:spPr>
        <a:xfrm>
          <a:off x="14401800" y="213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110490</xdr:rowOff>
    </xdr:from>
    <xdr:to>
      <xdr:col>69</xdr:col>
      <xdr:colOff>142875</xdr:colOff>
      <xdr:row>14</xdr:row>
      <xdr:rowOff>40640</xdr:rowOff>
    </xdr:to>
    <xdr:sp macro="" textlink="">
      <xdr:nvSpPr>
        <xdr:cNvPr id="146" name="楕円 145"/>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50817</xdr:rowOff>
    </xdr:from>
    <xdr:ext cx="762000" cy="259045"/>
    <xdr:sp macro="" textlink="">
      <xdr:nvSpPr>
        <xdr:cNvPr id="147" name="テキスト ボックス 146"/>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144780</xdr:rowOff>
    </xdr:from>
    <xdr:to>
      <xdr:col>65</xdr:col>
      <xdr:colOff>53975</xdr:colOff>
      <xdr:row>14</xdr:row>
      <xdr:rowOff>74930</xdr:rowOff>
    </xdr:to>
    <xdr:sp macro="" textlink="">
      <xdr:nvSpPr>
        <xdr:cNvPr id="148" name="楕円 147"/>
        <xdr:cNvSpPr/>
      </xdr:nvSpPr>
      <xdr:spPr>
        <a:xfrm>
          <a:off x="12954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85107</xdr:rowOff>
    </xdr:from>
    <xdr:ext cx="762000" cy="259045"/>
    <xdr:sp macro="" textlink="">
      <xdr:nvSpPr>
        <xdr:cNvPr id="149" name="テキスト ボックス 148"/>
        <xdr:cNvSpPr txBox="1"/>
      </xdr:nvSpPr>
      <xdr:spPr>
        <a:xfrm>
          <a:off x="12623800" y="214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障害者自立支援給付費等の増加により類似団体平均より高くなっていたが、平成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は類似団体最下位となった。単独事業による敬老年金の廃止は行ってきたが、補助事業（障害者自立支援法関係費等）の削減は難しい。改善策としては、町民の健康増進に努め、医療費の抑制につなげ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155575</xdr:rowOff>
    </xdr:from>
    <xdr:to>
      <xdr:col>24</xdr:col>
      <xdr:colOff>25400</xdr:colOff>
      <xdr:row>61</xdr:row>
      <xdr:rowOff>98425</xdr:rowOff>
    </xdr:to>
    <xdr:cxnSp macro="">
      <xdr:nvCxnSpPr>
        <xdr:cNvPr id="185" name="直線コネクタ 184"/>
        <xdr:cNvCxnSpPr/>
      </xdr:nvCxnSpPr>
      <xdr:spPr>
        <a:xfrm>
          <a:off x="3987800" y="1044257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169863</xdr:rowOff>
    </xdr:from>
    <xdr:to>
      <xdr:col>19</xdr:col>
      <xdr:colOff>187325</xdr:colOff>
      <xdr:row>60</xdr:row>
      <xdr:rowOff>155575</xdr:rowOff>
    </xdr:to>
    <xdr:cxnSp macro="">
      <xdr:nvCxnSpPr>
        <xdr:cNvPr id="188" name="直線コネクタ 187"/>
        <xdr:cNvCxnSpPr/>
      </xdr:nvCxnSpPr>
      <xdr:spPr>
        <a:xfrm>
          <a:off x="3098800" y="10285413"/>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141288</xdr:rowOff>
    </xdr:from>
    <xdr:to>
      <xdr:col>15</xdr:col>
      <xdr:colOff>98425</xdr:colOff>
      <xdr:row>59</xdr:row>
      <xdr:rowOff>169863</xdr:rowOff>
    </xdr:to>
    <xdr:cxnSp macro="">
      <xdr:nvCxnSpPr>
        <xdr:cNvPr id="191" name="直線コネクタ 190"/>
        <xdr:cNvCxnSpPr/>
      </xdr:nvCxnSpPr>
      <xdr:spPr>
        <a:xfrm>
          <a:off x="2209800" y="102568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141288</xdr:rowOff>
    </xdr:to>
    <xdr:cxnSp macro="">
      <xdr:nvCxnSpPr>
        <xdr:cNvPr id="194" name="直線コネクタ 193"/>
        <xdr:cNvCxnSpPr/>
      </xdr:nvCxnSpPr>
      <xdr:spPr>
        <a:xfrm>
          <a:off x="1320800" y="101854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6" name="テキスト ボックス 19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198" name="テキスト ボックス 197"/>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47625</xdr:rowOff>
    </xdr:from>
    <xdr:to>
      <xdr:col>24</xdr:col>
      <xdr:colOff>76200</xdr:colOff>
      <xdr:row>61</xdr:row>
      <xdr:rowOff>149225</xdr:rowOff>
    </xdr:to>
    <xdr:sp macro="" textlink="">
      <xdr:nvSpPr>
        <xdr:cNvPr id="204" name="楕円 203"/>
        <xdr:cNvSpPr/>
      </xdr:nvSpPr>
      <xdr:spPr>
        <a:xfrm>
          <a:off x="47752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127652</xdr:rowOff>
    </xdr:from>
    <xdr:ext cx="762000" cy="259045"/>
    <xdr:sp macro="" textlink="">
      <xdr:nvSpPr>
        <xdr:cNvPr id="205" name="扶助費該当値テキスト"/>
        <xdr:cNvSpPr txBox="1"/>
      </xdr:nvSpPr>
      <xdr:spPr>
        <a:xfrm>
          <a:off x="4914900" y="1041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104775</xdr:rowOff>
    </xdr:from>
    <xdr:to>
      <xdr:col>20</xdr:col>
      <xdr:colOff>38100</xdr:colOff>
      <xdr:row>61</xdr:row>
      <xdr:rowOff>34925</xdr:rowOff>
    </xdr:to>
    <xdr:sp macro="" textlink="">
      <xdr:nvSpPr>
        <xdr:cNvPr id="206" name="楕円 205"/>
        <xdr:cNvSpPr/>
      </xdr:nvSpPr>
      <xdr:spPr>
        <a:xfrm>
          <a:off x="3937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19702</xdr:rowOff>
    </xdr:from>
    <xdr:ext cx="736600" cy="259045"/>
    <xdr:sp macro="" textlink="">
      <xdr:nvSpPr>
        <xdr:cNvPr id="207" name="テキスト ボックス 206"/>
        <xdr:cNvSpPr txBox="1"/>
      </xdr:nvSpPr>
      <xdr:spPr>
        <a:xfrm>
          <a:off x="3606800" y="1047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119063</xdr:rowOff>
    </xdr:from>
    <xdr:to>
      <xdr:col>15</xdr:col>
      <xdr:colOff>149225</xdr:colOff>
      <xdr:row>60</xdr:row>
      <xdr:rowOff>49213</xdr:rowOff>
    </xdr:to>
    <xdr:sp macro="" textlink="">
      <xdr:nvSpPr>
        <xdr:cNvPr id="208" name="楕円 207"/>
        <xdr:cNvSpPr/>
      </xdr:nvSpPr>
      <xdr:spPr>
        <a:xfrm>
          <a:off x="3048000" y="102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33990</xdr:rowOff>
    </xdr:from>
    <xdr:ext cx="762000" cy="259045"/>
    <xdr:sp macro="" textlink="">
      <xdr:nvSpPr>
        <xdr:cNvPr id="209" name="テキスト ボックス 208"/>
        <xdr:cNvSpPr txBox="1"/>
      </xdr:nvSpPr>
      <xdr:spPr>
        <a:xfrm>
          <a:off x="2717800" y="1032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90488</xdr:rowOff>
    </xdr:from>
    <xdr:to>
      <xdr:col>11</xdr:col>
      <xdr:colOff>60325</xdr:colOff>
      <xdr:row>60</xdr:row>
      <xdr:rowOff>20638</xdr:rowOff>
    </xdr:to>
    <xdr:sp macro="" textlink="">
      <xdr:nvSpPr>
        <xdr:cNvPr id="210" name="楕円 209"/>
        <xdr:cNvSpPr/>
      </xdr:nvSpPr>
      <xdr:spPr>
        <a:xfrm>
          <a:off x="2159000" y="102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5415</xdr:rowOff>
    </xdr:from>
    <xdr:ext cx="762000" cy="259045"/>
    <xdr:sp macro="" textlink="">
      <xdr:nvSpPr>
        <xdr:cNvPr id="211" name="テキスト ボックス 210"/>
        <xdr:cNvSpPr txBox="1"/>
      </xdr:nvSpPr>
      <xdr:spPr>
        <a:xfrm>
          <a:off x="1828800" y="1029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2" name="楕円 211"/>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3" name="テキスト ボックス 212"/>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年度末の高齢化率が</a:t>
          </a:r>
          <a:r>
            <a:rPr kumimoji="1" lang="en-US" altLang="ja-JP" sz="1100" b="0" i="0" baseline="0">
              <a:solidFill>
                <a:schemeClr val="dk1"/>
              </a:solidFill>
              <a:effectLst/>
              <a:latin typeface="+mn-lt"/>
              <a:ea typeface="+mn-ea"/>
              <a:cs typeface="+mn-cs"/>
            </a:rPr>
            <a:t>34.9</a:t>
          </a:r>
          <a:r>
            <a:rPr kumimoji="1" lang="ja-JP" altLang="ja-JP" sz="1100" b="0" i="0" baseline="0">
              <a:solidFill>
                <a:schemeClr val="dk1"/>
              </a:solidFill>
              <a:effectLst/>
              <a:latin typeface="+mn-lt"/>
              <a:ea typeface="+mn-ea"/>
              <a:cs typeface="+mn-cs"/>
            </a:rPr>
            <a:t>％と高く、医療費の増大に伴う国民健康保険、後期高齢者医療、介護保険への繰出金が多くなっている。今後は、予防事業に重点を置き住民の健康維持の促進に努め、医療費の削減を図る。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157480</xdr:rowOff>
    </xdr:to>
    <xdr:cxnSp macro="">
      <xdr:nvCxnSpPr>
        <xdr:cNvPr id="246" name="直線コネクタ 245"/>
        <xdr:cNvCxnSpPr/>
      </xdr:nvCxnSpPr>
      <xdr:spPr>
        <a:xfrm flipV="1">
          <a:off x="15671800" y="9705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157480</xdr:rowOff>
    </xdr:to>
    <xdr:cxnSp macro="">
      <xdr:nvCxnSpPr>
        <xdr:cNvPr id="249" name="直線コネクタ 248"/>
        <xdr:cNvCxnSpPr/>
      </xdr:nvCxnSpPr>
      <xdr:spPr>
        <a:xfrm>
          <a:off x="14782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1270</xdr:rowOff>
    </xdr:to>
    <xdr:cxnSp macro="">
      <xdr:nvCxnSpPr>
        <xdr:cNvPr id="252" name="直線コネクタ 251"/>
        <xdr:cNvCxnSpPr/>
      </xdr:nvCxnSpPr>
      <xdr:spPr>
        <a:xfrm flipV="1">
          <a:off x="13893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1270</xdr:rowOff>
    </xdr:to>
    <xdr:cxnSp macro="">
      <xdr:nvCxnSpPr>
        <xdr:cNvPr id="255" name="直線コネクタ 254"/>
        <xdr:cNvCxnSpPr/>
      </xdr:nvCxnSpPr>
      <xdr:spPr>
        <a:xfrm>
          <a:off x="13004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59" name="テキスト ボックス 25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5" name="楕円 264"/>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6"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67" name="楕円 266"/>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68" name="テキスト ボックス 267"/>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69" name="楕円 268"/>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70" name="テキスト ボックス 269"/>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1" name="楕円 270"/>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72" name="テキスト ボックス 27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3" name="楕円 272"/>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74" name="テキスト ボックス 27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年度に補助金の見直しを行ったが、依然として各種団体への補助金が多く、類似団体平均よりも</a:t>
          </a:r>
          <a:r>
            <a:rPr kumimoji="1" lang="en-US" altLang="ja-JP" sz="1100" b="0" i="0" baseline="0">
              <a:solidFill>
                <a:schemeClr val="dk1"/>
              </a:solidFill>
              <a:effectLst/>
              <a:latin typeface="+mn-lt"/>
              <a:ea typeface="+mn-ea"/>
              <a:cs typeface="+mn-cs"/>
            </a:rPr>
            <a:t>5.3</a:t>
          </a:r>
          <a:r>
            <a:rPr kumimoji="1" lang="ja-JP" altLang="ja-JP" sz="1100" b="0" i="0" baseline="0">
              <a:solidFill>
                <a:schemeClr val="dk1"/>
              </a:solidFill>
              <a:effectLst/>
              <a:latin typeface="+mn-lt"/>
              <a:ea typeface="+mn-ea"/>
              <a:cs typeface="+mn-cs"/>
            </a:rPr>
            <a:t>ポイント高くなっている。今後も補助金の見直しや廃止を進めていく。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99568</xdr:rowOff>
    </xdr:from>
    <xdr:to>
      <xdr:col>82</xdr:col>
      <xdr:colOff>107950</xdr:colOff>
      <xdr:row>38</xdr:row>
      <xdr:rowOff>122428</xdr:rowOff>
    </xdr:to>
    <xdr:cxnSp macro="">
      <xdr:nvCxnSpPr>
        <xdr:cNvPr id="304" name="直線コネクタ 303"/>
        <xdr:cNvCxnSpPr/>
      </xdr:nvCxnSpPr>
      <xdr:spPr>
        <a:xfrm>
          <a:off x="15671800" y="66146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99568</xdr:rowOff>
    </xdr:from>
    <xdr:to>
      <xdr:col>78</xdr:col>
      <xdr:colOff>69850</xdr:colOff>
      <xdr:row>38</xdr:row>
      <xdr:rowOff>154432</xdr:rowOff>
    </xdr:to>
    <xdr:cxnSp macro="">
      <xdr:nvCxnSpPr>
        <xdr:cNvPr id="307" name="直線コネクタ 306"/>
        <xdr:cNvCxnSpPr/>
      </xdr:nvCxnSpPr>
      <xdr:spPr>
        <a:xfrm flipV="1">
          <a:off x="14782800" y="66146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131572</xdr:rowOff>
    </xdr:from>
    <xdr:to>
      <xdr:col>73</xdr:col>
      <xdr:colOff>180975</xdr:colOff>
      <xdr:row>38</xdr:row>
      <xdr:rowOff>154432</xdr:rowOff>
    </xdr:to>
    <xdr:cxnSp macro="">
      <xdr:nvCxnSpPr>
        <xdr:cNvPr id="310" name="直線コネクタ 309"/>
        <xdr:cNvCxnSpPr/>
      </xdr:nvCxnSpPr>
      <xdr:spPr>
        <a:xfrm>
          <a:off x="13893800" y="66466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2" name="テキスト ボックス 311"/>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85852</xdr:rowOff>
    </xdr:from>
    <xdr:to>
      <xdr:col>69</xdr:col>
      <xdr:colOff>92075</xdr:colOff>
      <xdr:row>38</xdr:row>
      <xdr:rowOff>131572</xdr:rowOff>
    </xdr:to>
    <xdr:cxnSp macro="">
      <xdr:nvCxnSpPr>
        <xdr:cNvPr id="313" name="直線コネクタ 312"/>
        <xdr:cNvCxnSpPr/>
      </xdr:nvCxnSpPr>
      <xdr:spPr>
        <a:xfrm>
          <a:off x="13004800" y="66009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71628</xdr:rowOff>
    </xdr:from>
    <xdr:to>
      <xdr:col>82</xdr:col>
      <xdr:colOff>158750</xdr:colOff>
      <xdr:row>39</xdr:row>
      <xdr:rowOff>1778</xdr:rowOff>
    </xdr:to>
    <xdr:sp macro="" textlink="">
      <xdr:nvSpPr>
        <xdr:cNvPr id="323" name="楕円 322"/>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43705</xdr:rowOff>
    </xdr:from>
    <xdr:ext cx="762000" cy="259045"/>
    <xdr:sp macro="" textlink="">
      <xdr:nvSpPr>
        <xdr:cNvPr id="324" name="補助費等該当値テキスト"/>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25" name="楕円 324"/>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26" name="テキスト ボックス 325"/>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103632</xdr:rowOff>
    </xdr:from>
    <xdr:to>
      <xdr:col>74</xdr:col>
      <xdr:colOff>31750</xdr:colOff>
      <xdr:row>39</xdr:row>
      <xdr:rowOff>33782</xdr:rowOff>
    </xdr:to>
    <xdr:sp macro="" textlink="">
      <xdr:nvSpPr>
        <xdr:cNvPr id="327" name="楕円 326"/>
        <xdr:cNvSpPr/>
      </xdr:nvSpPr>
      <xdr:spPr>
        <a:xfrm>
          <a:off x="14732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18559</xdr:rowOff>
    </xdr:from>
    <xdr:ext cx="762000" cy="259045"/>
    <xdr:sp macro="" textlink="">
      <xdr:nvSpPr>
        <xdr:cNvPr id="328" name="テキスト ボックス 327"/>
        <xdr:cNvSpPr txBox="1"/>
      </xdr:nvSpPr>
      <xdr:spPr>
        <a:xfrm>
          <a:off x="14401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80772</xdr:rowOff>
    </xdr:from>
    <xdr:to>
      <xdr:col>69</xdr:col>
      <xdr:colOff>142875</xdr:colOff>
      <xdr:row>39</xdr:row>
      <xdr:rowOff>10922</xdr:rowOff>
    </xdr:to>
    <xdr:sp macro="" textlink="">
      <xdr:nvSpPr>
        <xdr:cNvPr id="329" name="楕円 328"/>
        <xdr:cNvSpPr/>
      </xdr:nvSpPr>
      <xdr:spPr>
        <a:xfrm>
          <a:off x="13843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167149</xdr:rowOff>
    </xdr:from>
    <xdr:ext cx="762000" cy="259045"/>
    <xdr:sp macro="" textlink="">
      <xdr:nvSpPr>
        <xdr:cNvPr id="330" name="テキスト ボックス 329"/>
        <xdr:cNvSpPr txBox="1"/>
      </xdr:nvSpPr>
      <xdr:spPr>
        <a:xfrm>
          <a:off x="13512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35052</xdr:rowOff>
    </xdr:from>
    <xdr:to>
      <xdr:col>65</xdr:col>
      <xdr:colOff>53975</xdr:colOff>
      <xdr:row>38</xdr:row>
      <xdr:rowOff>136652</xdr:rowOff>
    </xdr:to>
    <xdr:sp macro="" textlink="">
      <xdr:nvSpPr>
        <xdr:cNvPr id="331" name="楕円 330"/>
        <xdr:cNvSpPr/>
      </xdr:nvSpPr>
      <xdr:spPr>
        <a:xfrm>
          <a:off x="12954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121429</xdr:rowOff>
    </xdr:from>
    <xdr:ext cx="762000" cy="259045"/>
    <xdr:sp macro="" textlink="">
      <xdr:nvSpPr>
        <xdr:cNvPr id="332" name="テキスト ボックス 331"/>
        <xdr:cNvSpPr txBox="1"/>
      </xdr:nvSpPr>
      <xdr:spPr>
        <a:xfrm>
          <a:off x="12623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過去の失業対策事業、地域改善事業等による起債発行により公債費比率は高めであるが、類似団体平均より</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ポイント低くなっている。近年、小学校校舎危険改築、道の駅建設、ダム建設等の大規模な事業があったものの、過去の起債償還満了により公債費は減少している。一部事務組合関係の地方債や町営住宅建替事業に伴う公営住宅建設事業債が今後増える見込みであるため、公債費負担に影響があると考え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82913</xdr:rowOff>
    </xdr:from>
    <xdr:to>
      <xdr:col>24</xdr:col>
      <xdr:colOff>25400</xdr:colOff>
      <xdr:row>75</xdr:row>
      <xdr:rowOff>99241</xdr:rowOff>
    </xdr:to>
    <xdr:cxnSp macro="">
      <xdr:nvCxnSpPr>
        <xdr:cNvPr id="366" name="直線コネクタ 365"/>
        <xdr:cNvCxnSpPr/>
      </xdr:nvCxnSpPr>
      <xdr:spPr>
        <a:xfrm flipV="1">
          <a:off x="3987800" y="1294166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99241</xdr:rowOff>
    </xdr:to>
    <xdr:cxnSp macro="">
      <xdr:nvCxnSpPr>
        <xdr:cNvPr id="369" name="直線コネクタ 368"/>
        <xdr:cNvCxnSpPr/>
      </xdr:nvCxnSpPr>
      <xdr:spPr>
        <a:xfrm>
          <a:off x="3098800" y="129514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135165</xdr:rowOff>
    </xdr:to>
    <xdr:cxnSp macro="">
      <xdr:nvCxnSpPr>
        <xdr:cNvPr id="372" name="直線コネクタ 371"/>
        <xdr:cNvCxnSpPr/>
      </xdr:nvCxnSpPr>
      <xdr:spPr>
        <a:xfrm flipV="1">
          <a:off x="2209800" y="1295146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135165</xdr:rowOff>
    </xdr:from>
    <xdr:to>
      <xdr:col>11</xdr:col>
      <xdr:colOff>9525</xdr:colOff>
      <xdr:row>75</xdr:row>
      <xdr:rowOff>135165</xdr:rowOff>
    </xdr:to>
    <xdr:cxnSp macro="">
      <xdr:nvCxnSpPr>
        <xdr:cNvPr id="375" name="直線コネクタ 374"/>
        <xdr:cNvCxnSpPr/>
      </xdr:nvCxnSpPr>
      <xdr:spPr>
        <a:xfrm>
          <a:off x="1320800" y="12993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32113</xdr:rowOff>
    </xdr:from>
    <xdr:to>
      <xdr:col>24</xdr:col>
      <xdr:colOff>76200</xdr:colOff>
      <xdr:row>75</xdr:row>
      <xdr:rowOff>133713</xdr:rowOff>
    </xdr:to>
    <xdr:sp macro="" textlink="">
      <xdr:nvSpPr>
        <xdr:cNvPr id="385" name="楕円 384"/>
        <xdr:cNvSpPr/>
      </xdr:nvSpPr>
      <xdr:spPr>
        <a:xfrm>
          <a:off x="47752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48640</xdr:rowOff>
    </xdr:from>
    <xdr:ext cx="762000" cy="259045"/>
    <xdr:sp macro="" textlink="">
      <xdr:nvSpPr>
        <xdr:cNvPr id="386" name="公債費該当値テキスト"/>
        <xdr:cNvSpPr txBox="1"/>
      </xdr:nvSpPr>
      <xdr:spPr>
        <a:xfrm>
          <a:off x="4914900" y="1273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48441</xdr:rowOff>
    </xdr:from>
    <xdr:to>
      <xdr:col>20</xdr:col>
      <xdr:colOff>38100</xdr:colOff>
      <xdr:row>75</xdr:row>
      <xdr:rowOff>150040</xdr:rowOff>
    </xdr:to>
    <xdr:sp macro="" textlink="">
      <xdr:nvSpPr>
        <xdr:cNvPr id="387" name="楕円 386"/>
        <xdr:cNvSpPr/>
      </xdr:nvSpPr>
      <xdr:spPr>
        <a:xfrm>
          <a:off x="3937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160218</xdr:rowOff>
    </xdr:from>
    <xdr:ext cx="736600" cy="259045"/>
    <xdr:sp macro="" textlink="">
      <xdr:nvSpPr>
        <xdr:cNvPr id="388" name="テキスト ボックス 387"/>
        <xdr:cNvSpPr txBox="1"/>
      </xdr:nvSpPr>
      <xdr:spPr>
        <a:xfrm>
          <a:off x="3606800" y="1267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89" name="楕円 388"/>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0" name="テキスト ボックス 389"/>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84365</xdr:rowOff>
    </xdr:from>
    <xdr:to>
      <xdr:col>11</xdr:col>
      <xdr:colOff>60325</xdr:colOff>
      <xdr:row>76</xdr:row>
      <xdr:rowOff>14514</xdr:rowOff>
    </xdr:to>
    <xdr:sp macro="" textlink="">
      <xdr:nvSpPr>
        <xdr:cNvPr id="391" name="楕円 390"/>
        <xdr:cNvSpPr/>
      </xdr:nvSpPr>
      <xdr:spPr>
        <a:xfrm>
          <a:off x="2159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24692</xdr:rowOff>
    </xdr:from>
    <xdr:ext cx="762000" cy="259045"/>
    <xdr:sp macro="" textlink="">
      <xdr:nvSpPr>
        <xdr:cNvPr id="392" name="テキスト ボックス 391"/>
        <xdr:cNvSpPr txBox="1"/>
      </xdr:nvSpPr>
      <xdr:spPr>
        <a:xfrm>
          <a:off x="1828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84365</xdr:rowOff>
    </xdr:from>
    <xdr:to>
      <xdr:col>6</xdr:col>
      <xdr:colOff>171450</xdr:colOff>
      <xdr:row>76</xdr:row>
      <xdr:rowOff>14514</xdr:rowOff>
    </xdr:to>
    <xdr:sp macro="" textlink="">
      <xdr:nvSpPr>
        <xdr:cNvPr id="393" name="楕円 392"/>
        <xdr:cNvSpPr/>
      </xdr:nvSpPr>
      <xdr:spPr>
        <a:xfrm>
          <a:off x="1270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24692</xdr:rowOff>
    </xdr:from>
    <xdr:ext cx="762000" cy="259045"/>
    <xdr:sp macro="" textlink="">
      <xdr:nvSpPr>
        <xdr:cNvPr id="394" name="テキスト ボックス 393"/>
        <xdr:cNvSpPr txBox="1"/>
      </xdr:nvSpPr>
      <xdr:spPr>
        <a:xfrm>
          <a:off x="939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扶助費と補助費等</a:t>
          </a:r>
          <a:r>
            <a:rPr kumimoji="1" lang="ja-JP" altLang="ja-JP" sz="1100" b="0" i="0" baseline="0">
              <a:solidFill>
                <a:schemeClr val="dk1"/>
              </a:solidFill>
              <a:effectLst/>
              <a:latin typeface="+mn-lt"/>
              <a:ea typeface="+mn-ea"/>
              <a:cs typeface="+mn-cs"/>
            </a:rPr>
            <a:t>が、類似団体を超えている。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扶助費の占める割合が大きいが、補助事業</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障害者自立支援法関係費</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が多く、削減が難しい。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81280</xdr:rowOff>
    </xdr:from>
    <xdr:to>
      <xdr:col>82</xdr:col>
      <xdr:colOff>107950</xdr:colOff>
      <xdr:row>79</xdr:row>
      <xdr:rowOff>111761</xdr:rowOff>
    </xdr:to>
    <xdr:cxnSp macro="">
      <xdr:nvCxnSpPr>
        <xdr:cNvPr id="427" name="直線コネクタ 426"/>
        <xdr:cNvCxnSpPr/>
      </xdr:nvCxnSpPr>
      <xdr:spPr>
        <a:xfrm>
          <a:off x="15671800" y="136258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20320</xdr:rowOff>
    </xdr:from>
    <xdr:to>
      <xdr:col>78</xdr:col>
      <xdr:colOff>69850</xdr:colOff>
      <xdr:row>79</xdr:row>
      <xdr:rowOff>81280</xdr:rowOff>
    </xdr:to>
    <xdr:cxnSp macro="">
      <xdr:nvCxnSpPr>
        <xdr:cNvPr id="430" name="直線コネクタ 429"/>
        <xdr:cNvCxnSpPr/>
      </xdr:nvCxnSpPr>
      <xdr:spPr>
        <a:xfrm>
          <a:off x="14782800" y="135648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20320</xdr:rowOff>
    </xdr:from>
    <xdr:to>
      <xdr:col>73</xdr:col>
      <xdr:colOff>180975</xdr:colOff>
      <xdr:row>79</xdr:row>
      <xdr:rowOff>62230</xdr:rowOff>
    </xdr:to>
    <xdr:cxnSp macro="">
      <xdr:nvCxnSpPr>
        <xdr:cNvPr id="433" name="直線コネクタ 432"/>
        <xdr:cNvCxnSpPr/>
      </xdr:nvCxnSpPr>
      <xdr:spPr>
        <a:xfrm flipV="1">
          <a:off x="13893800" y="13564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27939</xdr:rowOff>
    </xdr:from>
    <xdr:to>
      <xdr:col>69</xdr:col>
      <xdr:colOff>92075</xdr:colOff>
      <xdr:row>79</xdr:row>
      <xdr:rowOff>62230</xdr:rowOff>
    </xdr:to>
    <xdr:cxnSp macro="">
      <xdr:nvCxnSpPr>
        <xdr:cNvPr id="436" name="直線コネクタ 435"/>
        <xdr:cNvCxnSpPr/>
      </xdr:nvCxnSpPr>
      <xdr:spPr>
        <a:xfrm>
          <a:off x="13004800" y="135724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60961</xdr:rowOff>
    </xdr:from>
    <xdr:to>
      <xdr:col>82</xdr:col>
      <xdr:colOff>158750</xdr:colOff>
      <xdr:row>79</xdr:row>
      <xdr:rowOff>162561</xdr:rowOff>
    </xdr:to>
    <xdr:sp macro="" textlink="">
      <xdr:nvSpPr>
        <xdr:cNvPr id="446" name="楕円 445"/>
        <xdr:cNvSpPr/>
      </xdr:nvSpPr>
      <xdr:spPr>
        <a:xfrm>
          <a:off x="164592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33038</xdr:rowOff>
    </xdr:from>
    <xdr:ext cx="762000" cy="259045"/>
    <xdr:sp macro="" textlink="">
      <xdr:nvSpPr>
        <xdr:cNvPr id="447" name="公債費以外該当値テキスト"/>
        <xdr:cNvSpPr txBox="1"/>
      </xdr:nvSpPr>
      <xdr:spPr>
        <a:xfrm>
          <a:off x="165989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30480</xdr:rowOff>
    </xdr:from>
    <xdr:to>
      <xdr:col>78</xdr:col>
      <xdr:colOff>120650</xdr:colOff>
      <xdr:row>79</xdr:row>
      <xdr:rowOff>132080</xdr:rowOff>
    </xdr:to>
    <xdr:sp macro="" textlink="">
      <xdr:nvSpPr>
        <xdr:cNvPr id="448" name="楕円 447"/>
        <xdr:cNvSpPr/>
      </xdr:nvSpPr>
      <xdr:spPr>
        <a:xfrm>
          <a:off x="15621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116857</xdr:rowOff>
    </xdr:from>
    <xdr:ext cx="736600" cy="259045"/>
    <xdr:sp macro="" textlink="">
      <xdr:nvSpPr>
        <xdr:cNvPr id="449" name="テキスト ボックス 448"/>
        <xdr:cNvSpPr txBox="1"/>
      </xdr:nvSpPr>
      <xdr:spPr>
        <a:xfrm>
          <a:off x="15290800" y="13661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140970</xdr:rowOff>
    </xdr:from>
    <xdr:to>
      <xdr:col>74</xdr:col>
      <xdr:colOff>31750</xdr:colOff>
      <xdr:row>79</xdr:row>
      <xdr:rowOff>71120</xdr:rowOff>
    </xdr:to>
    <xdr:sp macro="" textlink="">
      <xdr:nvSpPr>
        <xdr:cNvPr id="450" name="楕円 449"/>
        <xdr:cNvSpPr/>
      </xdr:nvSpPr>
      <xdr:spPr>
        <a:xfrm>
          <a:off x="14732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55897</xdr:rowOff>
    </xdr:from>
    <xdr:ext cx="762000" cy="259045"/>
    <xdr:sp macro="" textlink="">
      <xdr:nvSpPr>
        <xdr:cNvPr id="451" name="テキスト ボックス 450"/>
        <xdr:cNvSpPr txBox="1"/>
      </xdr:nvSpPr>
      <xdr:spPr>
        <a:xfrm>
          <a:off x="14401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xdr:rowOff>
    </xdr:from>
    <xdr:to>
      <xdr:col>69</xdr:col>
      <xdr:colOff>142875</xdr:colOff>
      <xdr:row>79</xdr:row>
      <xdr:rowOff>113030</xdr:rowOff>
    </xdr:to>
    <xdr:sp macro="" textlink="">
      <xdr:nvSpPr>
        <xdr:cNvPr id="452" name="楕円 451"/>
        <xdr:cNvSpPr/>
      </xdr:nvSpPr>
      <xdr:spPr>
        <a:xfrm>
          <a:off x="13843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97807</xdr:rowOff>
    </xdr:from>
    <xdr:ext cx="762000" cy="259045"/>
    <xdr:sp macro="" textlink="">
      <xdr:nvSpPr>
        <xdr:cNvPr id="453" name="テキスト ボックス 452"/>
        <xdr:cNvSpPr txBox="1"/>
      </xdr:nvSpPr>
      <xdr:spPr>
        <a:xfrm>
          <a:off x="13512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148589</xdr:rowOff>
    </xdr:from>
    <xdr:to>
      <xdr:col>65</xdr:col>
      <xdr:colOff>53975</xdr:colOff>
      <xdr:row>79</xdr:row>
      <xdr:rowOff>78739</xdr:rowOff>
    </xdr:to>
    <xdr:sp macro="" textlink="">
      <xdr:nvSpPr>
        <xdr:cNvPr id="454" name="楕円 453"/>
        <xdr:cNvSpPr/>
      </xdr:nvSpPr>
      <xdr:spPr>
        <a:xfrm>
          <a:off x="12954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63516</xdr:rowOff>
    </xdr:from>
    <xdr:ext cx="762000" cy="259045"/>
    <xdr:sp macro="" textlink="">
      <xdr:nvSpPr>
        <xdr:cNvPr id="455" name="テキスト ボックス 454"/>
        <xdr:cNvSpPr txBox="1"/>
      </xdr:nvSpPr>
      <xdr:spPr>
        <a:xfrm>
          <a:off x="12623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41572</xdr:rowOff>
    </xdr:from>
    <xdr:to>
      <xdr:col>29</xdr:col>
      <xdr:colOff>127000</xdr:colOff>
      <xdr:row>17</xdr:row>
      <xdr:rowOff>98951</xdr:rowOff>
    </xdr:to>
    <xdr:cxnSp macro="">
      <xdr:nvCxnSpPr>
        <xdr:cNvPr id="50" name="直線コネクタ 49"/>
        <xdr:cNvCxnSpPr/>
      </xdr:nvCxnSpPr>
      <xdr:spPr bwMode="auto">
        <a:xfrm flipV="1">
          <a:off x="5003800" y="3003847"/>
          <a:ext cx="647700" cy="57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78232</xdr:rowOff>
    </xdr:from>
    <xdr:to>
      <xdr:col>26</xdr:col>
      <xdr:colOff>50800</xdr:colOff>
      <xdr:row>17</xdr:row>
      <xdr:rowOff>98951</xdr:rowOff>
    </xdr:to>
    <xdr:cxnSp macro="">
      <xdr:nvCxnSpPr>
        <xdr:cNvPr id="53" name="直線コネクタ 52"/>
        <xdr:cNvCxnSpPr/>
      </xdr:nvCxnSpPr>
      <xdr:spPr bwMode="auto">
        <a:xfrm>
          <a:off x="4305300" y="3040507"/>
          <a:ext cx="698500" cy="20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78232</xdr:rowOff>
    </xdr:from>
    <xdr:to>
      <xdr:col>22</xdr:col>
      <xdr:colOff>114300</xdr:colOff>
      <xdr:row>17</xdr:row>
      <xdr:rowOff>100208</xdr:rowOff>
    </xdr:to>
    <xdr:cxnSp macro="">
      <xdr:nvCxnSpPr>
        <xdr:cNvPr id="56" name="直線コネクタ 55"/>
        <xdr:cNvCxnSpPr/>
      </xdr:nvCxnSpPr>
      <xdr:spPr bwMode="auto">
        <a:xfrm flipV="1">
          <a:off x="3606800" y="3040507"/>
          <a:ext cx="698500" cy="21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100208</xdr:rowOff>
    </xdr:from>
    <xdr:to>
      <xdr:col>18</xdr:col>
      <xdr:colOff>177800</xdr:colOff>
      <xdr:row>17</xdr:row>
      <xdr:rowOff>106091</xdr:rowOff>
    </xdr:to>
    <xdr:cxnSp macro="">
      <xdr:nvCxnSpPr>
        <xdr:cNvPr id="59" name="直線コネクタ 58"/>
        <xdr:cNvCxnSpPr/>
      </xdr:nvCxnSpPr>
      <xdr:spPr bwMode="auto">
        <a:xfrm flipV="1">
          <a:off x="2908300" y="3062483"/>
          <a:ext cx="698500" cy="5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162222</xdr:rowOff>
    </xdr:from>
    <xdr:to>
      <xdr:col>29</xdr:col>
      <xdr:colOff>177800</xdr:colOff>
      <xdr:row>17</xdr:row>
      <xdr:rowOff>92372</xdr:rowOff>
    </xdr:to>
    <xdr:sp macro="" textlink="">
      <xdr:nvSpPr>
        <xdr:cNvPr id="69" name="楕円 68"/>
        <xdr:cNvSpPr/>
      </xdr:nvSpPr>
      <xdr:spPr bwMode="auto">
        <a:xfrm>
          <a:off x="5600700" y="295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134299</xdr:rowOff>
    </xdr:from>
    <xdr:ext cx="762000" cy="259045"/>
    <xdr:sp macro="" textlink="">
      <xdr:nvSpPr>
        <xdr:cNvPr id="70" name="人口1人当たり決算額の推移該当値テキスト130"/>
        <xdr:cNvSpPr txBox="1"/>
      </xdr:nvSpPr>
      <xdr:spPr>
        <a:xfrm>
          <a:off x="5740400" y="292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48151</xdr:rowOff>
    </xdr:from>
    <xdr:to>
      <xdr:col>26</xdr:col>
      <xdr:colOff>101600</xdr:colOff>
      <xdr:row>17</xdr:row>
      <xdr:rowOff>149751</xdr:rowOff>
    </xdr:to>
    <xdr:sp macro="" textlink="">
      <xdr:nvSpPr>
        <xdr:cNvPr id="71" name="楕円 70"/>
        <xdr:cNvSpPr/>
      </xdr:nvSpPr>
      <xdr:spPr bwMode="auto">
        <a:xfrm>
          <a:off x="4953000" y="301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134528</xdr:rowOff>
    </xdr:from>
    <xdr:ext cx="736600" cy="259045"/>
    <xdr:sp macro="" textlink="">
      <xdr:nvSpPr>
        <xdr:cNvPr id="72" name="テキスト ボックス 71"/>
        <xdr:cNvSpPr txBox="1"/>
      </xdr:nvSpPr>
      <xdr:spPr>
        <a:xfrm>
          <a:off x="4622800" y="3096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27432</xdr:rowOff>
    </xdr:from>
    <xdr:to>
      <xdr:col>22</xdr:col>
      <xdr:colOff>165100</xdr:colOff>
      <xdr:row>17</xdr:row>
      <xdr:rowOff>129032</xdr:rowOff>
    </xdr:to>
    <xdr:sp macro="" textlink="">
      <xdr:nvSpPr>
        <xdr:cNvPr id="73" name="楕円 72"/>
        <xdr:cNvSpPr/>
      </xdr:nvSpPr>
      <xdr:spPr bwMode="auto">
        <a:xfrm>
          <a:off x="4254500" y="2989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113809</xdr:rowOff>
    </xdr:from>
    <xdr:ext cx="762000" cy="259045"/>
    <xdr:sp macro="" textlink="">
      <xdr:nvSpPr>
        <xdr:cNvPr id="74" name="テキスト ボックス 73"/>
        <xdr:cNvSpPr txBox="1"/>
      </xdr:nvSpPr>
      <xdr:spPr>
        <a:xfrm>
          <a:off x="3924300" y="307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49408</xdr:rowOff>
    </xdr:from>
    <xdr:to>
      <xdr:col>19</xdr:col>
      <xdr:colOff>38100</xdr:colOff>
      <xdr:row>17</xdr:row>
      <xdr:rowOff>151008</xdr:rowOff>
    </xdr:to>
    <xdr:sp macro="" textlink="">
      <xdr:nvSpPr>
        <xdr:cNvPr id="75" name="楕円 74"/>
        <xdr:cNvSpPr/>
      </xdr:nvSpPr>
      <xdr:spPr bwMode="auto">
        <a:xfrm>
          <a:off x="3556000" y="3011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135785</xdr:rowOff>
    </xdr:from>
    <xdr:ext cx="762000" cy="259045"/>
    <xdr:sp macro="" textlink="">
      <xdr:nvSpPr>
        <xdr:cNvPr id="76" name="テキスト ボックス 75"/>
        <xdr:cNvSpPr txBox="1"/>
      </xdr:nvSpPr>
      <xdr:spPr>
        <a:xfrm>
          <a:off x="3225800" y="3098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55291</xdr:rowOff>
    </xdr:from>
    <xdr:to>
      <xdr:col>15</xdr:col>
      <xdr:colOff>101600</xdr:colOff>
      <xdr:row>17</xdr:row>
      <xdr:rowOff>156891</xdr:rowOff>
    </xdr:to>
    <xdr:sp macro="" textlink="">
      <xdr:nvSpPr>
        <xdr:cNvPr id="77" name="楕円 76"/>
        <xdr:cNvSpPr/>
      </xdr:nvSpPr>
      <xdr:spPr bwMode="auto">
        <a:xfrm>
          <a:off x="2857500" y="3017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141668</xdr:rowOff>
    </xdr:from>
    <xdr:ext cx="762000" cy="259045"/>
    <xdr:sp macro="" textlink="">
      <xdr:nvSpPr>
        <xdr:cNvPr id="78" name="テキスト ボックス 77"/>
        <xdr:cNvSpPr txBox="1"/>
      </xdr:nvSpPr>
      <xdr:spPr>
        <a:xfrm>
          <a:off x="2527300" y="310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134372</xdr:rowOff>
    </xdr:from>
    <xdr:to>
      <xdr:col>29</xdr:col>
      <xdr:colOff>127000</xdr:colOff>
      <xdr:row>37</xdr:row>
      <xdr:rowOff>178988</xdr:rowOff>
    </xdr:to>
    <xdr:cxnSp macro="">
      <xdr:nvCxnSpPr>
        <xdr:cNvPr id="112" name="直線コネクタ 111"/>
        <xdr:cNvCxnSpPr/>
      </xdr:nvCxnSpPr>
      <xdr:spPr bwMode="auto">
        <a:xfrm>
          <a:off x="5003800" y="7259072"/>
          <a:ext cx="647700" cy="44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115875</xdr:rowOff>
    </xdr:from>
    <xdr:to>
      <xdr:col>26</xdr:col>
      <xdr:colOff>50800</xdr:colOff>
      <xdr:row>37</xdr:row>
      <xdr:rowOff>134372</xdr:rowOff>
    </xdr:to>
    <xdr:cxnSp macro="">
      <xdr:nvCxnSpPr>
        <xdr:cNvPr id="115" name="直線コネクタ 114"/>
        <xdr:cNvCxnSpPr/>
      </xdr:nvCxnSpPr>
      <xdr:spPr bwMode="auto">
        <a:xfrm>
          <a:off x="4305300" y="7240575"/>
          <a:ext cx="698500" cy="18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115875</xdr:rowOff>
    </xdr:from>
    <xdr:to>
      <xdr:col>22</xdr:col>
      <xdr:colOff>114300</xdr:colOff>
      <xdr:row>37</xdr:row>
      <xdr:rowOff>143535</xdr:rowOff>
    </xdr:to>
    <xdr:cxnSp macro="">
      <xdr:nvCxnSpPr>
        <xdr:cNvPr id="118" name="直線コネクタ 117"/>
        <xdr:cNvCxnSpPr/>
      </xdr:nvCxnSpPr>
      <xdr:spPr bwMode="auto">
        <a:xfrm flipV="1">
          <a:off x="3606800" y="7240575"/>
          <a:ext cx="698500" cy="2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130315</xdr:rowOff>
    </xdr:from>
    <xdr:to>
      <xdr:col>18</xdr:col>
      <xdr:colOff>177800</xdr:colOff>
      <xdr:row>37</xdr:row>
      <xdr:rowOff>143535</xdr:rowOff>
    </xdr:to>
    <xdr:cxnSp macro="">
      <xdr:nvCxnSpPr>
        <xdr:cNvPr id="121" name="直線コネクタ 120"/>
        <xdr:cNvCxnSpPr/>
      </xdr:nvCxnSpPr>
      <xdr:spPr bwMode="auto">
        <a:xfrm>
          <a:off x="2908300" y="7255015"/>
          <a:ext cx="698500" cy="1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128188</xdr:rowOff>
    </xdr:from>
    <xdr:to>
      <xdr:col>29</xdr:col>
      <xdr:colOff>177800</xdr:colOff>
      <xdr:row>37</xdr:row>
      <xdr:rowOff>229788</xdr:rowOff>
    </xdr:to>
    <xdr:sp macro="" textlink="">
      <xdr:nvSpPr>
        <xdr:cNvPr id="131" name="楕円 130"/>
        <xdr:cNvSpPr/>
      </xdr:nvSpPr>
      <xdr:spPr bwMode="auto">
        <a:xfrm>
          <a:off x="5600700" y="7252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36765</xdr:rowOff>
    </xdr:from>
    <xdr:ext cx="762000" cy="259045"/>
    <xdr:sp macro="" textlink="">
      <xdr:nvSpPr>
        <xdr:cNvPr id="132" name="人口1人当たり決算額の推移該当値テキスト445"/>
        <xdr:cNvSpPr txBox="1"/>
      </xdr:nvSpPr>
      <xdr:spPr>
        <a:xfrm>
          <a:off x="5740400" y="71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83572</xdr:rowOff>
    </xdr:from>
    <xdr:to>
      <xdr:col>26</xdr:col>
      <xdr:colOff>101600</xdr:colOff>
      <xdr:row>37</xdr:row>
      <xdr:rowOff>185172</xdr:rowOff>
    </xdr:to>
    <xdr:sp macro="" textlink="">
      <xdr:nvSpPr>
        <xdr:cNvPr id="133" name="楕円 132"/>
        <xdr:cNvSpPr/>
      </xdr:nvSpPr>
      <xdr:spPr bwMode="auto">
        <a:xfrm>
          <a:off x="4953000" y="7208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169949</xdr:rowOff>
    </xdr:from>
    <xdr:ext cx="736600" cy="259045"/>
    <xdr:sp macro="" textlink="">
      <xdr:nvSpPr>
        <xdr:cNvPr id="134" name="テキスト ボックス 133"/>
        <xdr:cNvSpPr txBox="1"/>
      </xdr:nvSpPr>
      <xdr:spPr>
        <a:xfrm>
          <a:off x="4622800" y="72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65075</xdr:rowOff>
    </xdr:from>
    <xdr:to>
      <xdr:col>22</xdr:col>
      <xdr:colOff>165100</xdr:colOff>
      <xdr:row>37</xdr:row>
      <xdr:rowOff>166675</xdr:rowOff>
    </xdr:to>
    <xdr:sp macro="" textlink="">
      <xdr:nvSpPr>
        <xdr:cNvPr id="135" name="楕円 134"/>
        <xdr:cNvSpPr/>
      </xdr:nvSpPr>
      <xdr:spPr bwMode="auto">
        <a:xfrm>
          <a:off x="4254500" y="7189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151452</xdr:rowOff>
    </xdr:from>
    <xdr:ext cx="762000" cy="259045"/>
    <xdr:sp macro="" textlink="">
      <xdr:nvSpPr>
        <xdr:cNvPr id="136" name="テキスト ボックス 135"/>
        <xdr:cNvSpPr txBox="1"/>
      </xdr:nvSpPr>
      <xdr:spPr>
        <a:xfrm>
          <a:off x="3924300" y="727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92735</xdr:rowOff>
    </xdr:from>
    <xdr:to>
      <xdr:col>19</xdr:col>
      <xdr:colOff>38100</xdr:colOff>
      <xdr:row>37</xdr:row>
      <xdr:rowOff>194335</xdr:rowOff>
    </xdr:to>
    <xdr:sp macro="" textlink="">
      <xdr:nvSpPr>
        <xdr:cNvPr id="137" name="楕円 136"/>
        <xdr:cNvSpPr/>
      </xdr:nvSpPr>
      <xdr:spPr bwMode="auto">
        <a:xfrm>
          <a:off x="3556000" y="7217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179112</xdr:rowOff>
    </xdr:from>
    <xdr:ext cx="762000" cy="259045"/>
    <xdr:sp macro="" textlink="">
      <xdr:nvSpPr>
        <xdr:cNvPr id="138" name="テキスト ボックス 137"/>
        <xdr:cNvSpPr txBox="1"/>
      </xdr:nvSpPr>
      <xdr:spPr>
        <a:xfrm>
          <a:off x="3225800" y="730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79515</xdr:rowOff>
    </xdr:from>
    <xdr:to>
      <xdr:col>15</xdr:col>
      <xdr:colOff>101600</xdr:colOff>
      <xdr:row>37</xdr:row>
      <xdr:rowOff>181115</xdr:rowOff>
    </xdr:to>
    <xdr:sp macro="" textlink="">
      <xdr:nvSpPr>
        <xdr:cNvPr id="139" name="楕円 138"/>
        <xdr:cNvSpPr/>
      </xdr:nvSpPr>
      <xdr:spPr bwMode="auto">
        <a:xfrm>
          <a:off x="2857500" y="720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165892</xdr:rowOff>
    </xdr:from>
    <xdr:ext cx="762000" cy="259045"/>
    <xdr:sp macro="" textlink="">
      <xdr:nvSpPr>
        <xdr:cNvPr id="140" name="テキスト ボックス 139"/>
        <xdr:cNvSpPr txBox="1"/>
      </xdr:nvSpPr>
      <xdr:spPr>
        <a:xfrm>
          <a:off x="2527300" y="72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9,194
9,175
8.04
5,238,830
4,818,151
393,148
2,733,245
4,609,551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80286</xdr:rowOff>
    </xdr:from>
    <xdr:to>
      <xdr:col>24</xdr:col>
      <xdr:colOff>63500</xdr:colOff>
      <xdr:row>37</xdr:row>
      <xdr:rowOff>121978</xdr:rowOff>
    </xdr:to>
    <xdr:cxnSp macro="">
      <xdr:nvCxnSpPr>
        <xdr:cNvPr id="63" name="直線コネクタ 62"/>
        <xdr:cNvCxnSpPr/>
      </xdr:nvCxnSpPr>
      <xdr:spPr>
        <a:xfrm flipV="1">
          <a:off x="3797300" y="6423936"/>
          <a:ext cx="8382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118016</xdr:rowOff>
    </xdr:from>
    <xdr:to>
      <xdr:col>19</xdr:col>
      <xdr:colOff>177800</xdr:colOff>
      <xdr:row>37</xdr:row>
      <xdr:rowOff>121978</xdr:rowOff>
    </xdr:to>
    <xdr:cxnSp macro="">
      <xdr:nvCxnSpPr>
        <xdr:cNvPr id="66" name="直線コネクタ 65"/>
        <xdr:cNvCxnSpPr/>
      </xdr:nvCxnSpPr>
      <xdr:spPr>
        <a:xfrm>
          <a:off x="2908300" y="6461666"/>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115871</xdr:rowOff>
    </xdr:from>
    <xdr:to>
      <xdr:col>15</xdr:col>
      <xdr:colOff>50800</xdr:colOff>
      <xdr:row>37</xdr:row>
      <xdr:rowOff>118016</xdr:rowOff>
    </xdr:to>
    <xdr:cxnSp macro="">
      <xdr:nvCxnSpPr>
        <xdr:cNvPr id="69" name="直線コネクタ 68"/>
        <xdr:cNvCxnSpPr/>
      </xdr:nvCxnSpPr>
      <xdr:spPr>
        <a:xfrm>
          <a:off x="2019300" y="6459521"/>
          <a:ext cx="8890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115871</xdr:rowOff>
    </xdr:from>
    <xdr:to>
      <xdr:col>10</xdr:col>
      <xdr:colOff>114300</xdr:colOff>
      <xdr:row>37</xdr:row>
      <xdr:rowOff>118179</xdr:rowOff>
    </xdr:to>
    <xdr:cxnSp macro="">
      <xdr:nvCxnSpPr>
        <xdr:cNvPr id="72" name="直線コネクタ 71"/>
        <xdr:cNvCxnSpPr/>
      </xdr:nvCxnSpPr>
      <xdr:spPr>
        <a:xfrm flipV="1">
          <a:off x="1130300" y="6459521"/>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29486</xdr:rowOff>
    </xdr:from>
    <xdr:to>
      <xdr:col>24</xdr:col>
      <xdr:colOff>114300</xdr:colOff>
      <xdr:row>37</xdr:row>
      <xdr:rowOff>131086</xdr:rowOff>
    </xdr:to>
    <xdr:sp macro="" textlink="">
      <xdr:nvSpPr>
        <xdr:cNvPr id="82" name="楕円 81"/>
        <xdr:cNvSpPr/>
      </xdr:nvSpPr>
      <xdr:spPr>
        <a:xfrm>
          <a:off x="4584700" y="637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7913</xdr:rowOff>
    </xdr:from>
    <xdr:ext cx="534377" cy="259045"/>
    <xdr:sp macro="" textlink="">
      <xdr:nvSpPr>
        <xdr:cNvPr id="83" name="人件費該当値テキスト"/>
        <xdr:cNvSpPr txBox="1"/>
      </xdr:nvSpPr>
      <xdr:spPr>
        <a:xfrm>
          <a:off x="4686300" y="635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71178</xdr:rowOff>
    </xdr:from>
    <xdr:to>
      <xdr:col>20</xdr:col>
      <xdr:colOff>38100</xdr:colOff>
      <xdr:row>38</xdr:row>
      <xdr:rowOff>1329</xdr:rowOff>
    </xdr:to>
    <xdr:sp macro="" textlink="">
      <xdr:nvSpPr>
        <xdr:cNvPr id="84" name="楕円 83"/>
        <xdr:cNvSpPr/>
      </xdr:nvSpPr>
      <xdr:spPr>
        <a:xfrm>
          <a:off x="3746500" y="64148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163905</xdr:rowOff>
    </xdr:from>
    <xdr:ext cx="534377" cy="259045"/>
    <xdr:sp macro="" textlink="">
      <xdr:nvSpPr>
        <xdr:cNvPr id="85" name="テキスト ボックス 84"/>
        <xdr:cNvSpPr txBox="1"/>
      </xdr:nvSpPr>
      <xdr:spPr>
        <a:xfrm>
          <a:off x="3530111" y="650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67216</xdr:rowOff>
    </xdr:from>
    <xdr:to>
      <xdr:col>15</xdr:col>
      <xdr:colOff>101600</xdr:colOff>
      <xdr:row>37</xdr:row>
      <xdr:rowOff>168816</xdr:rowOff>
    </xdr:to>
    <xdr:sp macro="" textlink="">
      <xdr:nvSpPr>
        <xdr:cNvPr id="86" name="楕円 85"/>
        <xdr:cNvSpPr/>
      </xdr:nvSpPr>
      <xdr:spPr>
        <a:xfrm>
          <a:off x="2857500" y="64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159942</xdr:rowOff>
    </xdr:from>
    <xdr:ext cx="534377" cy="259045"/>
    <xdr:sp macro="" textlink="">
      <xdr:nvSpPr>
        <xdr:cNvPr id="87" name="テキスト ボックス 86"/>
        <xdr:cNvSpPr txBox="1"/>
      </xdr:nvSpPr>
      <xdr:spPr>
        <a:xfrm>
          <a:off x="2641111" y="650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65071</xdr:rowOff>
    </xdr:from>
    <xdr:to>
      <xdr:col>10</xdr:col>
      <xdr:colOff>165100</xdr:colOff>
      <xdr:row>37</xdr:row>
      <xdr:rowOff>166671</xdr:rowOff>
    </xdr:to>
    <xdr:sp macro="" textlink="">
      <xdr:nvSpPr>
        <xdr:cNvPr id="88" name="楕円 87"/>
        <xdr:cNvSpPr/>
      </xdr:nvSpPr>
      <xdr:spPr>
        <a:xfrm>
          <a:off x="1968500" y="640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157798</xdr:rowOff>
    </xdr:from>
    <xdr:ext cx="534377" cy="259045"/>
    <xdr:sp macro="" textlink="">
      <xdr:nvSpPr>
        <xdr:cNvPr id="89" name="テキスト ボックス 88"/>
        <xdr:cNvSpPr txBox="1"/>
      </xdr:nvSpPr>
      <xdr:spPr>
        <a:xfrm>
          <a:off x="1752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67379</xdr:rowOff>
    </xdr:from>
    <xdr:to>
      <xdr:col>6</xdr:col>
      <xdr:colOff>38100</xdr:colOff>
      <xdr:row>37</xdr:row>
      <xdr:rowOff>168979</xdr:rowOff>
    </xdr:to>
    <xdr:sp macro="" textlink="">
      <xdr:nvSpPr>
        <xdr:cNvPr id="90" name="楕円 89"/>
        <xdr:cNvSpPr/>
      </xdr:nvSpPr>
      <xdr:spPr>
        <a:xfrm>
          <a:off x="1079500" y="64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160106</xdr:rowOff>
    </xdr:from>
    <xdr:ext cx="534377" cy="259045"/>
    <xdr:sp macro="" textlink="">
      <xdr:nvSpPr>
        <xdr:cNvPr id="91" name="テキスト ボックス 90"/>
        <xdr:cNvSpPr txBox="1"/>
      </xdr:nvSpPr>
      <xdr:spPr>
        <a:xfrm>
          <a:off x="863111" y="65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148441</xdr:rowOff>
    </xdr:from>
    <xdr:to>
      <xdr:col>24</xdr:col>
      <xdr:colOff>63500</xdr:colOff>
      <xdr:row>56</xdr:row>
      <xdr:rowOff>163881</xdr:rowOff>
    </xdr:to>
    <xdr:cxnSp macro="">
      <xdr:nvCxnSpPr>
        <xdr:cNvPr id="118" name="直線コネクタ 117"/>
        <xdr:cNvCxnSpPr/>
      </xdr:nvCxnSpPr>
      <xdr:spPr>
        <a:xfrm flipV="1">
          <a:off x="3797300" y="9749641"/>
          <a:ext cx="838200" cy="1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163881</xdr:rowOff>
    </xdr:from>
    <xdr:to>
      <xdr:col>19</xdr:col>
      <xdr:colOff>177800</xdr:colOff>
      <xdr:row>57</xdr:row>
      <xdr:rowOff>3235</xdr:rowOff>
    </xdr:to>
    <xdr:cxnSp macro="">
      <xdr:nvCxnSpPr>
        <xdr:cNvPr id="121" name="直線コネクタ 120"/>
        <xdr:cNvCxnSpPr/>
      </xdr:nvCxnSpPr>
      <xdr:spPr>
        <a:xfrm flipV="1">
          <a:off x="2908300" y="9765081"/>
          <a:ext cx="889000" cy="1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3235</xdr:rowOff>
    </xdr:from>
    <xdr:to>
      <xdr:col>15</xdr:col>
      <xdr:colOff>50800</xdr:colOff>
      <xdr:row>57</xdr:row>
      <xdr:rowOff>35889</xdr:rowOff>
    </xdr:to>
    <xdr:cxnSp macro="">
      <xdr:nvCxnSpPr>
        <xdr:cNvPr id="124" name="直線コネクタ 123"/>
        <xdr:cNvCxnSpPr/>
      </xdr:nvCxnSpPr>
      <xdr:spPr>
        <a:xfrm flipV="1">
          <a:off x="2019300" y="9775885"/>
          <a:ext cx="889000" cy="3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35889</xdr:rowOff>
    </xdr:from>
    <xdr:to>
      <xdr:col>10</xdr:col>
      <xdr:colOff>114300</xdr:colOff>
      <xdr:row>57</xdr:row>
      <xdr:rowOff>39066</xdr:rowOff>
    </xdr:to>
    <xdr:cxnSp macro="">
      <xdr:nvCxnSpPr>
        <xdr:cNvPr id="127" name="直線コネクタ 126"/>
        <xdr:cNvCxnSpPr/>
      </xdr:nvCxnSpPr>
      <xdr:spPr>
        <a:xfrm flipV="1">
          <a:off x="1130300" y="9808539"/>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97641</xdr:rowOff>
    </xdr:from>
    <xdr:to>
      <xdr:col>24</xdr:col>
      <xdr:colOff>114300</xdr:colOff>
      <xdr:row>57</xdr:row>
      <xdr:rowOff>27791</xdr:rowOff>
    </xdr:to>
    <xdr:sp macro="" textlink="">
      <xdr:nvSpPr>
        <xdr:cNvPr id="137" name="楕円 136"/>
        <xdr:cNvSpPr/>
      </xdr:nvSpPr>
      <xdr:spPr>
        <a:xfrm>
          <a:off x="4584700" y="969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12568</xdr:rowOff>
    </xdr:from>
    <xdr:ext cx="534377" cy="259045"/>
    <xdr:sp macro="" textlink="">
      <xdr:nvSpPr>
        <xdr:cNvPr id="138" name="物件費該当値テキスト"/>
        <xdr:cNvSpPr txBox="1"/>
      </xdr:nvSpPr>
      <xdr:spPr>
        <a:xfrm>
          <a:off x="4686300" y="961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113081</xdr:rowOff>
    </xdr:from>
    <xdr:to>
      <xdr:col>20</xdr:col>
      <xdr:colOff>38100</xdr:colOff>
      <xdr:row>57</xdr:row>
      <xdr:rowOff>43231</xdr:rowOff>
    </xdr:to>
    <xdr:sp macro="" textlink="">
      <xdr:nvSpPr>
        <xdr:cNvPr id="139" name="楕円 138"/>
        <xdr:cNvSpPr/>
      </xdr:nvSpPr>
      <xdr:spPr>
        <a:xfrm>
          <a:off x="3746500" y="971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34358</xdr:rowOff>
    </xdr:from>
    <xdr:ext cx="534377" cy="259045"/>
    <xdr:sp macro="" textlink="">
      <xdr:nvSpPr>
        <xdr:cNvPr id="140" name="テキスト ボックス 139"/>
        <xdr:cNvSpPr txBox="1"/>
      </xdr:nvSpPr>
      <xdr:spPr>
        <a:xfrm>
          <a:off x="3530111" y="980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123885</xdr:rowOff>
    </xdr:from>
    <xdr:to>
      <xdr:col>15</xdr:col>
      <xdr:colOff>101600</xdr:colOff>
      <xdr:row>57</xdr:row>
      <xdr:rowOff>54035</xdr:rowOff>
    </xdr:to>
    <xdr:sp macro="" textlink="">
      <xdr:nvSpPr>
        <xdr:cNvPr id="141" name="楕円 140"/>
        <xdr:cNvSpPr/>
      </xdr:nvSpPr>
      <xdr:spPr>
        <a:xfrm>
          <a:off x="2857500" y="97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45162</xdr:rowOff>
    </xdr:from>
    <xdr:ext cx="534377" cy="259045"/>
    <xdr:sp macro="" textlink="">
      <xdr:nvSpPr>
        <xdr:cNvPr id="142" name="テキスト ボックス 141"/>
        <xdr:cNvSpPr txBox="1"/>
      </xdr:nvSpPr>
      <xdr:spPr>
        <a:xfrm>
          <a:off x="2641111" y="98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156539</xdr:rowOff>
    </xdr:from>
    <xdr:to>
      <xdr:col>10</xdr:col>
      <xdr:colOff>165100</xdr:colOff>
      <xdr:row>57</xdr:row>
      <xdr:rowOff>86689</xdr:rowOff>
    </xdr:to>
    <xdr:sp macro="" textlink="">
      <xdr:nvSpPr>
        <xdr:cNvPr id="143" name="楕円 142"/>
        <xdr:cNvSpPr/>
      </xdr:nvSpPr>
      <xdr:spPr>
        <a:xfrm>
          <a:off x="1968500" y="975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77816</xdr:rowOff>
    </xdr:from>
    <xdr:ext cx="534377" cy="259045"/>
    <xdr:sp macro="" textlink="">
      <xdr:nvSpPr>
        <xdr:cNvPr id="144" name="テキスト ボックス 143"/>
        <xdr:cNvSpPr txBox="1"/>
      </xdr:nvSpPr>
      <xdr:spPr>
        <a:xfrm>
          <a:off x="1752111" y="985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159716</xdr:rowOff>
    </xdr:from>
    <xdr:to>
      <xdr:col>6</xdr:col>
      <xdr:colOff>38100</xdr:colOff>
      <xdr:row>57</xdr:row>
      <xdr:rowOff>89866</xdr:rowOff>
    </xdr:to>
    <xdr:sp macro="" textlink="">
      <xdr:nvSpPr>
        <xdr:cNvPr id="145" name="楕円 144"/>
        <xdr:cNvSpPr/>
      </xdr:nvSpPr>
      <xdr:spPr>
        <a:xfrm>
          <a:off x="1079500" y="97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80993</xdr:rowOff>
    </xdr:from>
    <xdr:ext cx="534377" cy="259045"/>
    <xdr:sp macro="" textlink="">
      <xdr:nvSpPr>
        <xdr:cNvPr id="146" name="テキスト ボックス 145"/>
        <xdr:cNvSpPr txBox="1"/>
      </xdr:nvSpPr>
      <xdr:spPr>
        <a:xfrm>
          <a:off x="863111" y="98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132776</xdr:rowOff>
    </xdr:from>
    <xdr:to>
      <xdr:col>24</xdr:col>
      <xdr:colOff>63500</xdr:colOff>
      <xdr:row>77</xdr:row>
      <xdr:rowOff>144076</xdr:rowOff>
    </xdr:to>
    <xdr:cxnSp macro="">
      <xdr:nvCxnSpPr>
        <xdr:cNvPr id="177" name="直線コネクタ 176"/>
        <xdr:cNvCxnSpPr/>
      </xdr:nvCxnSpPr>
      <xdr:spPr>
        <a:xfrm flipV="1">
          <a:off x="3797300" y="13334426"/>
          <a:ext cx="8382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60501</xdr:rowOff>
    </xdr:from>
    <xdr:ext cx="469744" cy="259045"/>
    <xdr:sp macro="" textlink="">
      <xdr:nvSpPr>
        <xdr:cNvPr id="178" name="維持補修費平均値テキスト"/>
        <xdr:cNvSpPr txBox="1"/>
      </xdr:nvSpPr>
      <xdr:spPr>
        <a:xfrm>
          <a:off x="4686300" y="13262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144076</xdr:rowOff>
    </xdr:from>
    <xdr:to>
      <xdr:col>19</xdr:col>
      <xdr:colOff>177800</xdr:colOff>
      <xdr:row>77</xdr:row>
      <xdr:rowOff>146689</xdr:rowOff>
    </xdr:to>
    <xdr:cxnSp macro="">
      <xdr:nvCxnSpPr>
        <xdr:cNvPr id="180" name="直線コネクタ 179"/>
        <xdr:cNvCxnSpPr/>
      </xdr:nvCxnSpPr>
      <xdr:spPr>
        <a:xfrm flipV="1">
          <a:off x="2908300" y="13345726"/>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134834</xdr:rowOff>
    </xdr:from>
    <xdr:to>
      <xdr:col>15</xdr:col>
      <xdr:colOff>50800</xdr:colOff>
      <xdr:row>77</xdr:row>
      <xdr:rowOff>146689</xdr:rowOff>
    </xdr:to>
    <xdr:cxnSp macro="">
      <xdr:nvCxnSpPr>
        <xdr:cNvPr id="183" name="直線コネクタ 182"/>
        <xdr:cNvCxnSpPr/>
      </xdr:nvCxnSpPr>
      <xdr:spPr>
        <a:xfrm>
          <a:off x="2019300" y="13336484"/>
          <a:ext cx="8890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48713</xdr:rowOff>
    </xdr:from>
    <xdr:ext cx="469744" cy="259045"/>
    <xdr:sp macro="" textlink="">
      <xdr:nvSpPr>
        <xdr:cNvPr id="185" name="テキスト ボックス 184"/>
        <xdr:cNvSpPr txBox="1"/>
      </xdr:nvSpPr>
      <xdr:spPr>
        <a:xfrm>
          <a:off x="2673428"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134834</xdr:rowOff>
    </xdr:from>
    <xdr:to>
      <xdr:col>10</xdr:col>
      <xdr:colOff>114300</xdr:colOff>
      <xdr:row>78</xdr:row>
      <xdr:rowOff>1462</xdr:rowOff>
    </xdr:to>
    <xdr:cxnSp macro="">
      <xdr:nvCxnSpPr>
        <xdr:cNvPr id="186" name="直線コネクタ 185"/>
        <xdr:cNvCxnSpPr/>
      </xdr:nvCxnSpPr>
      <xdr:spPr>
        <a:xfrm flipV="1">
          <a:off x="1130300" y="13336484"/>
          <a:ext cx="889000" cy="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58608</xdr:rowOff>
    </xdr:from>
    <xdr:ext cx="469744" cy="259045"/>
    <xdr:sp macro="" textlink="">
      <xdr:nvSpPr>
        <xdr:cNvPr id="188" name="テキスト ボックス 187"/>
        <xdr:cNvSpPr txBox="1"/>
      </xdr:nvSpPr>
      <xdr:spPr>
        <a:xfrm>
          <a:off x="1784428"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77516</xdr:rowOff>
    </xdr:from>
    <xdr:ext cx="469744" cy="259045"/>
    <xdr:sp macro="" textlink="">
      <xdr:nvSpPr>
        <xdr:cNvPr id="190" name="テキスト ボックス 189"/>
        <xdr:cNvSpPr txBox="1"/>
      </xdr:nvSpPr>
      <xdr:spPr>
        <a:xfrm>
          <a:off x="895428"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81976</xdr:rowOff>
    </xdr:from>
    <xdr:to>
      <xdr:col>24</xdr:col>
      <xdr:colOff>114300</xdr:colOff>
      <xdr:row>78</xdr:row>
      <xdr:rowOff>12126</xdr:rowOff>
    </xdr:to>
    <xdr:sp macro="" textlink="">
      <xdr:nvSpPr>
        <xdr:cNvPr id="196" name="楕円 195"/>
        <xdr:cNvSpPr/>
      </xdr:nvSpPr>
      <xdr:spPr>
        <a:xfrm>
          <a:off x="4584700" y="1328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104853</xdr:rowOff>
    </xdr:from>
    <xdr:ext cx="469744" cy="259045"/>
    <xdr:sp macro="" textlink="">
      <xdr:nvSpPr>
        <xdr:cNvPr id="197" name="維持補修費該当値テキスト"/>
        <xdr:cNvSpPr txBox="1"/>
      </xdr:nvSpPr>
      <xdr:spPr>
        <a:xfrm>
          <a:off x="4686300" y="1313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93276</xdr:rowOff>
    </xdr:from>
    <xdr:to>
      <xdr:col>20</xdr:col>
      <xdr:colOff>38100</xdr:colOff>
      <xdr:row>78</xdr:row>
      <xdr:rowOff>23426</xdr:rowOff>
    </xdr:to>
    <xdr:sp macro="" textlink="">
      <xdr:nvSpPr>
        <xdr:cNvPr id="198" name="楕円 197"/>
        <xdr:cNvSpPr/>
      </xdr:nvSpPr>
      <xdr:spPr>
        <a:xfrm>
          <a:off x="3746500" y="1329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14553</xdr:rowOff>
    </xdr:from>
    <xdr:ext cx="469744" cy="259045"/>
    <xdr:sp macro="" textlink="">
      <xdr:nvSpPr>
        <xdr:cNvPr id="199" name="テキスト ボックス 198"/>
        <xdr:cNvSpPr txBox="1"/>
      </xdr:nvSpPr>
      <xdr:spPr>
        <a:xfrm>
          <a:off x="3562428" y="1338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95889</xdr:rowOff>
    </xdr:from>
    <xdr:to>
      <xdr:col>15</xdr:col>
      <xdr:colOff>101600</xdr:colOff>
      <xdr:row>78</xdr:row>
      <xdr:rowOff>26039</xdr:rowOff>
    </xdr:to>
    <xdr:sp macro="" textlink="">
      <xdr:nvSpPr>
        <xdr:cNvPr id="200" name="楕円 199"/>
        <xdr:cNvSpPr/>
      </xdr:nvSpPr>
      <xdr:spPr>
        <a:xfrm>
          <a:off x="2857500" y="132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42566</xdr:rowOff>
    </xdr:from>
    <xdr:ext cx="469744" cy="259045"/>
    <xdr:sp macro="" textlink="">
      <xdr:nvSpPr>
        <xdr:cNvPr id="201" name="テキスト ボックス 200"/>
        <xdr:cNvSpPr txBox="1"/>
      </xdr:nvSpPr>
      <xdr:spPr>
        <a:xfrm>
          <a:off x="2673428" y="1307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84034</xdr:rowOff>
    </xdr:from>
    <xdr:to>
      <xdr:col>10</xdr:col>
      <xdr:colOff>165100</xdr:colOff>
      <xdr:row>78</xdr:row>
      <xdr:rowOff>14184</xdr:rowOff>
    </xdr:to>
    <xdr:sp macro="" textlink="">
      <xdr:nvSpPr>
        <xdr:cNvPr id="202" name="楕円 201"/>
        <xdr:cNvSpPr/>
      </xdr:nvSpPr>
      <xdr:spPr>
        <a:xfrm>
          <a:off x="1968500" y="1328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30711</xdr:rowOff>
    </xdr:from>
    <xdr:ext cx="469744" cy="259045"/>
    <xdr:sp macro="" textlink="">
      <xdr:nvSpPr>
        <xdr:cNvPr id="203" name="テキスト ボックス 202"/>
        <xdr:cNvSpPr txBox="1"/>
      </xdr:nvSpPr>
      <xdr:spPr>
        <a:xfrm>
          <a:off x="1784428" y="1306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122112</xdr:rowOff>
    </xdr:from>
    <xdr:to>
      <xdr:col>6</xdr:col>
      <xdr:colOff>38100</xdr:colOff>
      <xdr:row>78</xdr:row>
      <xdr:rowOff>52262</xdr:rowOff>
    </xdr:to>
    <xdr:sp macro="" textlink="">
      <xdr:nvSpPr>
        <xdr:cNvPr id="204" name="楕円 203"/>
        <xdr:cNvSpPr/>
      </xdr:nvSpPr>
      <xdr:spPr>
        <a:xfrm>
          <a:off x="1079500" y="133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68789</xdr:rowOff>
    </xdr:from>
    <xdr:ext cx="469744" cy="259045"/>
    <xdr:sp macro="" textlink="">
      <xdr:nvSpPr>
        <xdr:cNvPr id="205" name="テキスト ボックス 204"/>
        <xdr:cNvSpPr txBox="1"/>
      </xdr:nvSpPr>
      <xdr:spPr>
        <a:xfrm>
          <a:off x="895428" y="1309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154597</xdr:rowOff>
    </xdr:from>
    <xdr:to>
      <xdr:col>24</xdr:col>
      <xdr:colOff>63500</xdr:colOff>
      <xdr:row>92</xdr:row>
      <xdr:rowOff>127546</xdr:rowOff>
    </xdr:to>
    <xdr:cxnSp macro="">
      <xdr:nvCxnSpPr>
        <xdr:cNvPr id="235" name="直線コネクタ 234"/>
        <xdr:cNvCxnSpPr/>
      </xdr:nvCxnSpPr>
      <xdr:spPr>
        <a:xfrm flipV="1">
          <a:off x="3797300" y="15756547"/>
          <a:ext cx="838200" cy="1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127525</xdr:rowOff>
    </xdr:from>
    <xdr:ext cx="534377" cy="259045"/>
    <xdr:sp macro="" textlink="">
      <xdr:nvSpPr>
        <xdr:cNvPr id="236" name="扶助費平均値テキスト"/>
        <xdr:cNvSpPr txBox="1"/>
      </xdr:nvSpPr>
      <xdr:spPr>
        <a:xfrm>
          <a:off x="4686300" y="1641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127546</xdr:rowOff>
    </xdr:from>
    <xdr:to>
      <xdr:col>19</xdr:col>
      <xdr:colOff>177800</xdr:colOff>
      <xdr:row>93</xdr:row>
      <xdr:rowOff>134347</xdr:rowOff>
    </xdr:to>
    <xdr:cxnSp macro="">
      <xdr:nvCxnSpPr>
        <xdr:cNvPr id="238" name="直線コネクタ 237"/>
        <xdr:cNvCxnSpPr/>
      </xdr:nvCxnSpPr>
      <xdr:spPr>
        <a:xfrm flipV="1">
          <a:off x="2908300" y="15900946"/>
          <a:ext cx="889000" cy="17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85672</xdr:rowOff>
    </xdr:from>
    <xdr:ext cx="534377" cy="259045"/>
    <xdr:sp macro="" textlink="">
      <xdr:nvSpPr>
        <xdr:cNvPr id="240" name="テキスト ボックス 239"/>
        <xdr:cNvSpPr txBox="1"/>
      </xdr:nvSpPr>
      <xdr:spPr>
        <a:xfrm>
          <a:off x="3530111" y="165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134347</xdr:rowOff>
    </xdr:from>
    <xdr:to>
      <xdr:col>15</xdr:col>
      <xdr:colOff>50800</xdr:colOff>
      <xdr:row>94</xdr:row>
      <xdr:rowOff>44831</xdr:rowOff>
    </xdr:to>
    <xdr:cxnSp macro="">
      <xdr:nvCxnSpPr>
        <xdr:cNvPr id="241" name="直線コネクタ 240"/>
        <xdr:cNvCxnSpPr/>
      </xdr:nvCxnSpPr>
      <xdr:spPr>
        <a:xfrm flipV="1">
          <a:off x="2019300" y="16079197"/>
          <a:ext cx="889000" cy="8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xdr:cNvSpPr txBox="1"/>
      </xdr:nvSpPr>
      <xdr:spPr>
        <a:xfrm>
          <a:off x="2641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44831</xdr:rowOff>
    </xdr:from>
    <xdr:to>
      <xdr:col>10</xdr:col>
      <xdr:colOff>114300</xdr:colOff>
      <xdr:row>94</xdr:row>
      <xdr:rowOff>153415</xdr:rowOff>
    </xdr:to>
    <xdr:cxnSp macro="">
      <xdr:nvCxnSpPr>
        <xdr:cNvPr id="244" name="直線コネクタ 243"/>
        <xdr:cNvCxnSpPr/>
      </xdr:nvCxnSpPr>
      <xdr:spPr>
        <a:xfrm flipV="1">
          <a:off x="1130300" y="16161131"/>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90073</xdr:rowOff>
    </xdr:from>
    <xdr:ext cx="534377" cy="259045"/>
    <xdr:sp macro="" textlink="">
      <xdr:nvSpPr>
        <xdr:cNvPr id="246" name="テキスト ボックス 245"/>
        <xdr:cNvSpPr txBox="1"/>
      </xdr:nvSpPr>
      <xdr:spPr>
        <a:xfrm>
          <a:off x="1752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3167</xdr:rowOff>
    </xdr:from>
    <xdr:ext cx="534377" cy="259045"/>
    <xdr:sp macro="" textlink="">
      <xdr:nvSpPr>
        <xdr:cNvPr id="248" name="テキスト ボックス 247"/>
        <xdr:cNvSpPr txBox="1"/>
      </xdr:nvSpPr>
      <xdr:spPr>
        <a:xfrm>
          <a:off x="863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103797</xdr:rowOff>
    </xdr:from>
    <xdr:to>
      <xdr:col>24</xdr:col>
      <xdr:colOff>114300</xdr:colOff>
      <xdr:row>92</xdr:row>
      <xdr:rowOff>33947</xdr:rowOff>
    </xdr:to>
    <xdr:sp macro="" textlink="">
      <xdr:nvSpPr>
        <xdr:cNvPr id="254" name="楕円 253"/>
        <xdr:cNvSpPr/>
      </xdr:nvSpPr>
      <xdr:spPr>
        <a:xfrm>
          <a:off x="4584700" y="1570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126674</xdr:rowOff>
    </xdr:from>
    <xdr:ext cx="599010" cy="259045"/>
    <xdr:sp macro="" textlink="">
      <xdr:nvSpPr>
        <xdr:cNvPr id="255" name="扶助費該当値テキスト"/>
        <xdr:cNvSpPr txBox="1"/>
      </xdr:nvSpPr>
      <xdr:spPr>
        <a:xfrm>
          <a:off x="4686300" y="1555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76746</xdr:rowOff>
    </xdr:from>
    <xdr:to>
      <xdr:col>20</xdr:col>
      <xdr:colOff>38100</xdr:colOff>
      <xdr:row>93</xdr:row>
      <xdr:rowOff>6896</xdr:rowOff>
    </xdr:to>
    <xdr:sp macro="" textlink="">
      <xdr:nvSpPr>
        <xdr:cNvPr id="256" name="楕円 255"/>
        <xdr:cNvSpPr/>
      </xdr:nvSpPr>
      <xdr:spPr>
        <a:xfrm>
          <a:off x="3746500" y="158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23423</xdr:rowOff>
    </xdr:from>
    <xdr:ext cx="534377" cy="259045"/>
    <xdr:sp macro="" textlink="">
      <xdr:nvSpPr>
        <xdr:cNvPr id="257" name="テキスト ボックス 256"/>
        <xdr:cNvSpPr txBox="1"/>
      </xdr:nvSpPr>
      <xdr:spPr>
        <a:xfrm>
          <a:off x="3530111" y="156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83547</xdr:rowOff>
    </xdr:from>
    <xdr:to>
      <xdr:col>15</xdr:col>
      <xdr:colOff>101600</xdr:colOff>
      <xdr:row>94</xdr:row>
      <xdr:rowOff>13697</xdr:rowOff>
    </xdr:to>
    <xdr:sp macro="" textlink="">
      <xdr:nvSpPr>
        <xdr:cNvPr id="258" name="楕円 257"/>
        <xdr:cNvSpPr/>
      </xdr:nvSpPr>
      <xdr:spPr>
        <a:xfrm>
          <a:off x="2857500" y="160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30224</xdr:rowOff>
    </xdr:from>
    <xdr:ext cx="534377" cy="259045"/>
    <xdr:sp macro="" textlink="">
      <xdr:nvSpPr>
        <xdr:cNvPr id="259" name="テキスト ボックス 258"/>
        <xdr:cNvSpPr txBox="1"/>
      </xdr:nvSpPr>
      <xdr:spPr>
        <a:xfrm>
          <a:off x="2641111" y="1580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165481</xdr:rowOff>
    </xdr:from>
    <xdr:to>
      <xdr:col>10</xdr:col>
      <xdr:colOff>165100</xdr:colOff>
      <xdr:row>94</xdr:row>
      <xdr:rowOff>95631</xdr:rowOff>
    </xdr:to>
    <xdr:sp macro="" textlink="">
      <xdr:nvSpPr>
        <xdr:cNvPr id="260" name="楕円 259"/>
        <xdr:cNvSpPr/>
      </xdr:nvSpPr>
      <xdr:spPr>
        <a:xfrm>
          <a:off x="1968500" y="161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112158</xdr:rowOff>
    </xdr:from>
    <xdr:ext cx="534377" cy="259045"/>
    <xdr:sp macro="" textlink="">
      <xdr:nvSpPr>
        <xdr:cNvPr id="261" name="テキスト ボックス 260"/>
        <xdr:cNvSpPr txBox="1"/>
      </xdr:nvSpPr>
      <xdr:spPr>
        <a:xfrm>
          <a:off x="1752111" y="1588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102615</xdr:rowOff>
    </xdr:from>
    <xdr:to>
      <xdr:col>6</xdr:col>
      <xdr:colOff>38100</xdr:colOff>
      <xdr:row>95</xdr:row>
      <xdr:rowOff>32765</xdr:rowOff>
    </xdr:to>
    <xdr:sp macro="" textlink="">
      <xdr:nvSpPr>
        <xdr:cNvPr id="262" name="楕円 261"/>
        <xdr:cNvSpPr/>
      </xdr:nvSpPr>
      <xdr:spPr>
        <a:xfrm>
          <a:off x="1079500" y="162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49292</xdr:rowOff>
    </xdr:from>
    <xdr:ext cx="534377" cy="259045"/>
    <xdr:sp macro="" textlink="">
      <xdr:nvSpPr>
        <xdr:cNvPr id="263" name="テキスト ボックス 262"/>
        <xdr:cNvSpPr txBox="1"/>
      </xdr:nvSpPr>
      <xdr:spPr>
        <a:xfrm>
          <a:off x="863111" y="1599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42496</xdr:rowOff>
    </xdr:from>
    <xdr:to>
      <xdr:col>55</xdr:col>
      <xdr:colOff>0</xdr:colOff>
      <xdr:row>38</xdr:row>
      <xdr:rowOff>56026</xdr:rowOff>
    </xdr:to>
    <xdr:cxnSp macro="">
      <xdr:nvCxnSpPr>
        <xdr:cNvPr id="294" name="直線コネクタ 293"/>
        <xdr:cNvCxnSpPr/>
      </xdr:nvCxnSpPr>
      <xdr:spPr>
        <a:xfrm flipV="1">
          <a:off x="9639300" y="6557596"/>
          <a:ext cx="838200" cy="1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44374</xdr:rowOff>
    </xdr:from>
    <xdr:to>
      <xdr:col>50</xdr:col>
      <xdr:colOff>114300</xdr:colOff>
      <xdr:row>38</xdr:row>
      <xdr:rowOff>56026</xdr:rowOff>
    </xdr:to>
    <xdr:cxnSp macro="">
      <xdr:nvCxnSpPr>
        <xdr:cNvPr id="297" name="直線コネクタ 296"/>
        <xdr:cNvCxnSpPr/>
      </xdr:nvCxnSpPr>
      <xdr:spPr>
        <a:xfrm>
          <a:off x="8750300" y="6559474"/>
          <a:ext cx="889000" cy="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44374</xdr:rowOff>
    </xdr:from>
    <xdr:to>
      <xdr:col>45</xdr:col>
      <xdr:colOff>177800</xdr:colOff>
      <xdr:row>38</xdr:row>
      <xdr:rowOff>62410</xdr:rowOff>
    </xdr:to>
    <xdr:cxnSp macro="">
      <xdr:nvCxnSpPr>
        <xdr:cNvPr id="300" name="直線コネクタ 299"/>
        <xdr:cNvCxnSpPr/>
      </xdr:nvCxnSpPr>
      <xdr:spPr>
        <a:xfrm flipV="1">
          <a:off x="7861300" y="6559474"/>
          <a:ext cx="889000" cy="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58965</xdr:rowOff>
    </xdr:from>
    <xdr:to>
      <xdr:col>41</xdr:col>
      <xdr:colOff>50800</xdr:colOff>
      <xdr:row>38</xdr:row>
      <xdr:rowOff>62410</xdr:rowOff>
    </xdr:to>
    <xdr:cxnSp macro="">
      <xdr:nvCxnSpPr>
        <xdr:cNvPr id="303" name="直線コネクタ 302"/>
        <xdr:cNvCxnSpPr/>
      </xdr:nvCxnSpPr>
      <xdr:spPr>
        <a:xfrm>
          <a:off x="6972300" y="6574065"/>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163146</xdr:rowOff>
    </xdr:from>
    <xdr:to>
      <xdr:col>55</xdr:col>
      <xdr:colOff>50800</xdr:colOff>
      <xdr:row>38</xdr:row>
      <xdr:rowOff>93296</xdr:rowOff>
    </xdr:to>
    <xdr:sp macro="" textlink="">
      <xdr:nvSpPr>
        <xdr:cNvPr id="313" name="楕円 312"/>
        <xdr:cNvSpPr/>
      </xdr:nvSpPr>
      <xdr:spPr>
        <a:xfrm>
          <a:off x="10426700" y="650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78073</xdr:rowOff>
    </xdr:from>
    <xdr:ext cx="534377" cy="259045"/>
    <xdr:sp macro="" textlink="">
      <xdr:nvSpPr>
        <xdr:cNvPr id="314" name="補助費等該当値テキスト"/>
        <xdr:cNvSpPr txBox="1"/>
      </xdr:nvSpPr>
      <xdr:spPr>
        <a:xfrm>
          <a:off x="10528300" y="642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5226</xdr:rowOff>
    </xdr:from>
    <xdr:to>
      <xdr:col>50</xdr:col>
      <xdr:colOff>165100</xdr:colOff>
      <xdr:row>38</xdr:row>
      <xdr:rowOff>106826</xdr:rowOff>
    </xdr:to>
    <xdr:sp macro="" textlink="">
      <xdr:nvSpPr>
        <xdr:cNvPr id="315" name="楕円 314"/>
        <xdr:cNvSpPr/>
      </xdr:nvSpPr>
      <xdr:spPr>
        <a:xfrm>
          <a:off x="9588500" y="652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97953</xdr:rowOff>
    </xdr:from>
    <xdr:ext cx="534377" cy="259045"/>
    <xdr:sp macro="" textlink="">
      <xdr:nvSpPr>
        <xdr:cNvPr id="316" name="テキスト ボックス 315"/>
        <xdr:cNvSpPr txBox="1"/>
      </xdr:nvSpPr>
      <xdr:spPr>
        <a:xfrm>
          <a:off x="9372111" y="661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165024</xdr:rowOff>
    </xdr:from>
    <xdr:to>
      <xdr:col>46</xdr:col>
      <xdr:colOff>38100</xdr:colOff>
      <xdr:row>38</xdr:row>
      <xdr:rowOff>95174</xdr:rowOff>
    </xdr:to>
    <xdr:sp macro="" textlink="">
      <xdr:nvSpPr>
        <xdr:cNvPr id="317" name="楕円 316"/>
        <xdr:cNvSpPr/>
      </xdr:nvSpPr>
      <xdr:spPr>
        <a:xfrm>
          <a:off x="8699500" y="65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86301</xdr:rowOff>
    </xdr:from>
    <xdr:ext cx="534377" cy="259045"/>
    <xdr:sp macro="" textlink="">
      <xdr:nvSpPr>
        <xdr:cNvPr id="318" name="テキスト ボックス 317"/>
        <xdr:cNvSpPr txBox="1"/>
      </xdr:nvSpPr>
      <xdr:spPr>
        <a:xfrm>
          <a:off x="8483111" y="660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11610</xdr:rowOff>
    </xdr:from>
    <xdr:to>
      <xdr:col>41</xdr:col>
      <xdr:colOff>101600</xdr:colOff>
      <xdr:row>38</xdr:row>
      <xdr:rowOff>113210</xdr:rowOff>
    </xdr:to>
    <xdr:sp macro="" textlink="">
      <xdr:nvSpPr>
        <xdr:cNvPr id="319" name="楕円 318"/>
        <xdr:cNvSpPr/>
      </xdr:nvSpPr>
      <xdr:spPr>
        <a:xfrm>
          <a:off x="7810500" y="65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104337</xdr:rowOff>
    </xdr:from>
    <xdr:ext cx="534377" cy="259045"/>
    <xdr:sp macro="" textlink="">
      <xdr:nvSpPr>
        <xdr:cNvPr id="320" name="テキスト ボックス 319"/>
        <xdr:cNvSpPr txBox="1"/>
      </xdr:nvSpPr>
      <xdr:spPr>
        <a:xfrm>
          <a:off x="7594111" y="66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8165</xdr:rowOff>
    </xdr:from>
    <xdr:to>
      <xdr:col>36</xdr:col>
      <xdr:colOff>165100</xdr:colOff>
      <xdr:row>38</xdr:row>
      <xdr:rowOff>109765</xdr:rowOff>
    </xdr:to>
    <xdr:sp macro="" textlink="">
      <xdr:nvSpPr>
        <xdr:cNvPr id="321" name="楕円 320"/>
        <xdr:cNvSpPr/>
      </xdr:nvSpPr>
      <xdr:spPr>
        <a:xfrm>
          <a:off x="6921500" y="65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100892</xdr:rowOff>
    </xdr:from>
    <xdr:ext cx="534377" cy="259045"/>
    <xdr:sp macro="" textlink="">
      <xdr:nvSpPr>
        <xdr:cNvPr id="322" name="テキスト ボックス 321"/>
        <xdr:cNvSpPr txBox="1"/>
      </xdr:nvSpPr>
      <xdr:spPr>
        <a:xfrm>
          <a:off x="6705111" y="661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34687</xdr:rowOff>
    </xdr:from>
    <xdr:to>
      <xdr:col>55</xdr:col>
      <xdr:colOff>0</xdr:colOff>
      <xdr:row>58</xdr:row>
      <xdr:rowOff>156201</xdr:rowOff>
    </xdr:to>
    <xdr:cxnSp macro="">
      <xdr:nvCxnSpPr>
        <xdr:cNvPr id="351" name="直線コネクタ 350"/>
        <xdr:cNvCxnSpPr/>
      </xdr:nvCxnSpPr>
      <xdr:spPr>
        <a:xfrm>
          <a:off x="9639300" y="9978787"/>
          <a:ext cx="838200" cy="12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34687</xdr:rowOff>
    </xdr:from>
    <xdr:to>
      <xdr:col>50</xdr:col>
      <xdr:colOff>114300</xdr:colOff>
      <xdr:row>58</xdr:row>
      <xdr:rowOff>83588</xdr:rowOff>
    </xdr:to>
    <xdr:cxnSp macro="">
      <xdr:nvCxnSpPr>
        <xdr:cNvPr id="354" name="直線コネクタ 353"/>
        <xdr:cNvCxnSpPr/>
      </xdr:nvCxnSpPr>
      <xdr:spPr>
        <a:xfrm flipV="1">
          <a:off x="8750300" y="9978787"/>
          <a:ext cx="889000" cy="4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83588</xdr:rowOff>
    </xdr:from>
    <xdr:to>
      <xdr:col>45</xdr:col>
      <xdr:colOff>177800</xdr:colOff>
      <xdr:row>58</xdr:row>
      <xdr:rowOff>145428</xdr:rowOff>
    </xdr:to>
    <xdr:cxnSp macro="">
      <xdr:nvCxnSpPr>
        <xdr:cNvPr id="357" name="直線コネクタ 356"/>
        <xdr:cNvCxnSpPr/>
      </xdr:nvCxnSpPr>
      <xdr:spPr>
        <a:xfrm flipV="1">
          <a:off x="7861300" y="10027688"/>
          <a:ext cx="889000" cy="6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127802</xdr:rowOff>
    </xdr:from>
    <xdr:to>
      <xdr:col>41</xdr:col>
      <xdr:colOff>50800</xdr:colOff>
      <xdr:row>58</xdr:row>
      <xdr:rowOff>145428</xdr:rowOff>
    </xdr:to>
    <xdr:cxnSp macro="">
      <xdr:nvCxnSpPr>
        <xdr:cNvPr id="360" name="直線コネクタ 359"/>
        <xdr:cNvCxnSpPr/>
      </xdr:nvCxnSpPr>
      <xdr:spPr>
        <a:xfrm>
          <a:off x="6972300" y="10071902"/>
          <a:ext cx="889000" cy="1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2" name="テキスト ボックス 361"/>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105401</xdr:rowOff>
    </xdr:from>
    <xdr:to>
      <xdr:col>55</xdr:col>
      <xdr:colOff>50800</xdr:colOff>
      <xdr:row>59</xdr:row>
      <xdr:rowOff>35551</xdr:rowOff>
    </xdr:to>
    <xdr:sp macro="" textlink="">
      <xdr:nvSpPr>
        <xdr:cNvPr id="370" name="楕円 369"/>
        <xdr:cNvSpPr/>
      </xdr:nvSpPr>
      <xdr:spPr>
        <a:xfrm>
          <a:off x="10426700" y="1004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20328</xdr:rowOff>
    </xdr:from>
    <xdr:ext cx="534377" cy="259045"/>
    <xdr:sp macro="" textlink="">
      <xdr:nvSpPr>
        <xdr:cNvPr id="371" name="普通建設事業費該当値テキスト"/>
        <xdr:cNvSpPr txBox="1"/>
      </xdr:nvSpPr>
      <xdr:spPr>
        <a:xfrm>
          <a:off x="10528300" y="996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155337</xdr:rowOff>
    </xdr:from>
    <xdr:to>
      <xdr:col>50</xdr:col>
      <xdr:colOff>165100</xdr:colOff>
      <xdr:row>58</xdr:row>
      <xdr:rowOff>85487</xdr:rowOff>
    </xdr:to>
    <xdr:sp macro="" textlink="">
      <xdr:nvSpPr>
        <xdr:cNvPr id="372" name="楕円 371"/>
        <xdr:cNvSpPr/>
      </xdr:nvSpPr>
      <xdr:spPr>
        <a:xfrm>
          <a:off x="9588500" y="992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76614</xdr:rowOff>
    </xdr:from>
    <xdr:ext cx="534377" cy="259045"/>
    <xdr:sp macro="" textlink="">
      <xdr:nvSpPr>
        <xdr:cNvPr id="373" name="テキスト ボックス 372"/>
        <xdr:cNvSpPr txBox="1"/>
      </xdr:nvSpPr>
      <xdr:spPr>
        <a:xfrm>
          <a:off x="9372111" y="100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32788</xdr:rowOff>
    </xdr:from>
    <xdr:to>
      <xdr:col>46</xdr:col>
      <xdr:colOff>38100</xdr:colOff>
      <xdr:row>58</xdr:row>
      <xdr:rowOff>134388</xdr:rowOff>
    </xdr:to>
    <xdr:sp macro="" textlink="">
      <xdr:nvSpPr>
        <xdr:cNvPr id="374" name="楕円 373"/>
        <xdr:cNvSpPr/>
      </xdr:nvSpPr>
      <xdr:spPr>
        <a:xfrm>
          <a:off x="8699500" y="997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125515</xdr:rowOff>
    </xdr:from>
    <xdr:ext cx="534377" cy="259045"/>
    <xdr:sp macro="" textlink="">
      <xdr:nvSpPr>
        <xdr:cNvPr id="375" name="テキスト ボックス 374"/>
        <xdr:cNvSpPr txBox="1"/>
      </xdr:nvSpPr>
      <xdr:spPr>
        <a:xfrm>
          <a:off x="8483111" y="1006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94628</xdr:rowOff>
    </xdr:from>
    <xdr:to>
      <xdr:col>41</xdr:col>
      <xdr:colOff>101600</xdr:colOff>
      <xdr:row>59</xdr:row>
      <xdr:rowOff>24778</xdr:rowOff>
    </xdr:to>
    <xdr:sp macro="" textlink="">
      <xdr:nvSpPr>
        <xdr:cNvPr id="376" name="楕円 375"/>
        <xdr:cNvSpPr/>
      </xdr:nvSpPr>
      <xdr:spPr>
        <a:xfrm>
          <a:off x="7810500" y="1003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15905</xdr:rowOff>
    </xdr:from>
    <xdr:ext cx="534377" cy="259045"/>
    <xdr:sp macro="" textlink="">
      <xdr:nvSpPr>
        <xdr:cNvPr id="377" name="テキスト ボックス 376"/>
        <xdr:cNvSpPr txBox="1"/>
      </xdr:nvSpPr>
      <xdr:spPr>
        <a:xfrm>
          <a:off x="7594111" y="1013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77002</xdr:rowOff>
    </xdr:from>
    <xdr:to>
      <xdr:col>36</xdr:col>
      <xdr:colOff>165100</xdr:colOff>
      <xdr:row>59</xdr:row>
      <xdr:rowOff>7152</xdr:rowOff>
    </xdr:to>
    <xdr:sp macro="" textlink="">
      <xdr:nvSpPr>
        <xdr:cNvPr id="378" name="楕円 377"/>
        <xdr:cNvSpPr/>
      </xdr:nvSpPr>
      <xdr:spPr>
        <a:xfrm>
          <a:off x="6921500" y="1002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169729</xdr:rowOff>
    </xdr:from>
    <xdr:ext cx="534377" cy="259045"/>
    <xdr:sp macro="" textlink="">
      <xdr:nvSpPr>
        <xdr:cNvPr id="379" name="テキスト ボックス 378"/>
        <xdr:cNvSpPr txBox="1"/>
      </xdr:nvSpPr>
      <xdr:spPr>
        <a:xfrm>
          <a:off x="6705111" y="1011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23594</xdr:rowOff>
    </xdr:from>
    <xdr:to>
      <xdr:col>55</xdr:col>
      <xdr:colOff>0</xdr:colOff>
      <xdr:row>79</xdr:row>
      <xdr:rowOff>29595</xdr:rowOff>
    </xdr:to>
    <xdr:cxnSp macro="">
      <xdr:nvCxnSpPr>
        <xdr:cNvPr id="408" name="直線コネクタ 407"/>
        <xdr:cNvCxnSpPr/>
      </xdr:nvCxnSpPr>
      <xdr:spPr>
        <a:xfrm>
          <a:off x="9639300" y="13568144"/>
          <a:ext cx="8382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169072</xdr:rowOff>
    </xdr:from>
    <xdr:to>
      <xdr:col>50</xdr:col>
      <xdr:colOff>114300</xdr:colOff>
      <xdr:row>79</xdr:row>
      <xdr:rowOff>23594</xdr:rowOff>
    </xdr:to>
    <xdr:cxnSp macro="">
      <xdr:nvCxnSpPr>
        <xdr:cNvPr id="411" name="直線コネクタ 410"/>
        <xdr:cNvCxnSpPr/>
      </xdr:nvCxnSpPr>
      <xdr:spPr>
        <a:xfrm>
          <a:off x="8750300" y="13542172"/>
          <a:ext cx="889000" cy="2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163330</xdr:rowOff>
    </xdr:from>
    <xdr:to>
      <xdr:col>45</xdr:col>
      <xdr:colOff>177800</xdr:colOff>
      <xdr:row>78</xdr:row>
      <xdr:rowOff>169072</xdr:rowOff>
    </xdr:to>
    <xdr:cxnSp macro="">
      <xdr:nvCxnSpPr>
        <xdr:cNvPr id="414" name="直線コネクタ 413"/>
        <xdr:cNvCxnSpPr/>
      </xdr:nvCxnSpPr>
      <xdr:spPr>
        <a:xfrm>
          <a:off x="7861300" y="13536430"/>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150245</xdr:rowOff>
    </xdr:from>
    <xdr:to>
      <xdr:col>55</xdr:col>
      <xdr:colOff>50800</xdr:colOff>
      <xdr:row>79</xdr:row>
      <xdr:rowOff>80395</xdr:rowOff>
    </xdr:to>
    <xdr:sp macro="" textlink="">
      <xdr:nvSpPr>
        <xdr:cNvPr id="424" name="楕円 423"/>
        <xdr:cNvSpPr/>
      </xdr:nvSpPr>
      <xdr:spPr>
        <a:xfrm>
          <a:off x="10426700" y="135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65172</xdr:rowOff>
    </xdr:from>
    <xdr:ext cx="469744" cy="259045"/>
    <xdr:sp macro="" textlink="">
      <xdr:nvSpPr>
        <xdr:cNvPr id="425" name="普通建設事業費 （ うち新規整備　）該当値テキスト"/>
        <xdr:cNvSpPr txBox="1"/>
      </xdr:nvSpPr>
      <xdr:spPr>
        <a:xfrm>
          <a:off x="10528300" y="1343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144244</xdr:rowOff>
    </xdr:from>
    <xdr:to>
      <xdr:col>50</xdr:col>
      <xdr:colOff>165100</xdr:colOff>
      <xdr:row>79</xdr:row>
      <xdr:rowOff>74394</xdr:rowOff>
    </xdr:to>
    <xdr:sp macro="" textlink="">
      <xdr:nvSpPr>
        <xdr:cNvPr id="426" name="楕円 425"/>
        <xdr:cNvSpPr/>
      </xdr:nvSpPr>
      <xdr:spPr>
        <a:xfrm>
          <a:off x="9588500" y="1351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65521</xdr:rowOff>
    </xdr:from>
    <xdr:ext cx="469744" cy="259045"/>
    <xdr:sp macro="" textlink="">
      <xdr:nvSpPr>
        <xdr:cNvPr id="427" name="テキスト ボックス 426"/>
        <xdr:cNvSpPr txBox="1"/>
      </xdr:nvSpPr>
      <xdr:spPr>
        <a:xfrm>
          <a:off x="9404428" y="1361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118272</xdr:rowOff>
    </xdr:from>
    <xdr:to>
      <xdr:col>46</xdr:col>
      <xdr:colOff>38100</xdr:colOff>
      <xdr:row>79</xdr:row>
      <xdr:rowOff>48422</xdr:rowOff>
    </xdr:to>
    <xdr:sp macro="" textlink="">
      <xdr:nvSpPr>
        <xdr:cNvPr id="428" name="楕円 427"/>
        <xdr:cNvSpPr/>
      </xdr:nvSpPr>
      <xdr:spPr>
        <a:xfrm>
          <a:off x="8699500" y="134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39549</xdr:rowOff>
    </xdr:from>
    <xdr:ext cx="534377" cy="259045"/>
    <xdr:sp macro="" textlink="">
      <xdr:nvSpPr>
        <xdr:cNvPr id="429" name="テキスト ボックス 428"/>
        <xdr:cNvSpPr txBox="1"/>
      </xdr:nvSpPr>
      <xdr:spPr>
        <a:xfrm>
          <a:off x="8483111" y="1358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112530</xdr:rowOff>
    </xdr:from>
    <xdr:to>
      <xdr:col>41</xdr:col>
      <xdr:colOff>101600</xdr:colOff>
      <xdr:row>79</xdr:row>
      <xdr:rowOff>42680</xdr:rowOff>
    </xdr:to>
    <xdr:sp macro="" textlink="">
      <xdr:nvSpPr>
        <xdr:cNvPr id="430" name="楕円 429"/>
        <xdr:cNvSpPr/>
      </xdr:nvSpPr>
      <xdr:spPr>
        <a:xfrm>
          <a:off x="7810500" y="13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33807</xdr:rowOff>
    </xdr:from>
    <xdr:ext cx="534377" cy="259045"/>
    <xdr:sp macro="" textlink="">
      <xdr:nvSpPr>
        <xdr:cNvPr id="431" name="テキスト ボックス 430"/>
        <xdr:cNvSpPr txBox="1"/>
      </xdr:nvSpPr>
      <xdr:spPr>
        <a:xfrm>
          <a:off x="7594111" y="1357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59451</xdr:rowOff>
    </xdr:from>
    <xdr:to>
      <xdr:col>55</xdr:col>
      <xdr:colOff>0</xdr:colOff>
      <xdr:row>97</xdr:row>
      <xdr:rowOff>55130</xdr:rowOff>
    </xdr:to>
    <xdr:cxnSp macro="">
      <xdr:nvCxnSpPr>
        <xdr:cNvPr id="456" name="直線コネクタ 455"/>
        <xdr:cNvCxnSpPr/>
      </xdr:nvCxnSpPr>
      <xdr:spPr>
        <a:xfrm>
          <a:off x="9639300" y="16347201"/>
          <a:ext cx="838200" cy="33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59451</xdr:rowOff>
    </xdr:from>
    <xdr:to>
      <xdr:col>50</xdr:col>
      <xdr:colOff>114300</xdr:colOff>
      <xdr:row>96</xdr:row>
      <xdr:rowOff>52643</xdr:rowOff>
    </xdr:to>
    <xdr:cxnSp macro="">
      <xdr:nvCxnSpPr>
        <xdr:cNvPr id="459" name="直線コネクタ 458"/>
        <xdr:cNvCxnSpPr/>
      </xdr:nvCxnSpPr>
      <xdr:spPr>
        <a:xfrm flipV="1">
          <a:off x="8750300" y="16347201"/>
          <a:ext cx="889000" cy="16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61" name="テキスト ボックス 460"/>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52643</xdr:rowOff>
    </xdr:from>
    <xdr:to>
      <xdr:col>45</xdr:col>
      <xdr:colOff>177800</xdr:colOff>
      <xdr:row>97</xdr:row>
      <xdr:rowOff>69777</xdr:rowOff>
    </xdr:to>
    <xdr:cxnSp macro="">
      <xdr:nvCxnSpPr>
        <xdr:cNvPr id="462" name="直線コネクタ 461"/>
        <xdr:cNvCxnSpPr/>
      </xdr:nvCxnSpPr>
      <xdr:spPr>
        <a:xfrm flipV="1">
          <a:off x="7861300" y="16511843"/>
          <a:ext cx="889000" cy="18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6" name="テキスト ボックス 465"/>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4330</xdr:rowOff>
    </xdr:from>
    <xdr:to>
      <xdr:col>55</xdr:col>
      <xdr:colOff>50800</xdr:colOff>
      <xdr:row>97</xdr:row>
      <xdr:rowOff>105930</xdr:rowOff>
    </xdr:to>
    <xdr:sp macro="" textlink="">
      <xdr:nvSpPr>
        <xdr:cNvPr id="472" name="楕円 471"/>
        <xdr:cNvSpPr/>
      </xdr:nvSpPr>
      <xdr:spPr>
        <a:xfrm>
          <a:off x="10426700" y="166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90707</xdr:rowOff>
    </xdr:from>
    <xdr:ext cx="534377" cy="259045"/>
    <xdr:sp macro="" textlink="">
      <xdr:nvSpPr>
        <xdr:cNvPr id="473" name="普通建設事業費 （ うち更新整備　）該当値テキスト"/>
        <xdr:cNvSpPr txBox="1"/>
      </xdr:nvSpPr>
      <xdr:spPr>
        <a:xfrm>
          <a:off x="10528300" y="1654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8651</xdr:rowOff>
    </xdr:from>
    <xdr:to>
      <xdr:col>50</xdr:col>
      <xdr:colOff>165100</xdr:colOff>
      <xdr:row>95</xdr:row>
      <xdr:rowOff>110251</xdr:rowOff>
    </xdr:to>
    <xdr:sp macro="" textlink="">
      <xdr:nvSpPr>
        <xdr:cNvPr id="474" name="楕円 473"/>
        <xdr:cNvSpPr/>
      </xdr:nvSpPr>
      <xdr:spPr>
        <a:xfrm>
          <a:off x="9588500" y="1629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126778</xdr:rowOff>
    </xdr:from>
    <xdr:ext cx="534377" cy="259045"/>
    <xdr:sp macro="" textlink="">
      <xdr:nvSpPr>
        <xdr:cNvPr id="475" name="テキスト ボックス 474"/>
        <xdr:cNvSpPr txBox="1"/>
      </xdr:nvSpPr>
      <xdr:spPr>
        <a:xfrm>
          <a:off x="9372111" y="1607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1843</xdr:rowOff>
    </xdr:from>
    <xdr:to>
      <xdr:col>46</xdr:col>
      <xdr:colOff>38100</xdr:colOff>
      <xdr:row>96</xdr:row>
      <xdr:rowOff>103443</xdr:rowOff>
    </xdr:to>
    <xdr:sp macro="" textlink="">
      <xdr:nvSpPr>
        <xdr:cNvPr id="476" name="楕円 475"/>
        <xdr:cNvSpPr/>
      </xdr:nvSpPr>
      <xdr:spPr>
        <a:xfrm>
          <a:off x="8699500" y="1646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119970</xdr:rowOff>
    </xdr:from>
    <xdr:ext cx="534377" cy="259045"/>
    <xdr:sp macro="" textlink="">
      <xdr:nvSpPr>
        <xdr:cNvPr id="477" name="テキスト ボックス 476"/>
        <xdr:cNvSpPr txBox="1"/>
      </xdr:nvSpPr>
      <xdr:spPr>
        <a:xfrm>
          <a:off x="8483111" y="1623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18977</xdr:rowOff>
    </xdr:from>
    <xdr:to>
      <xdr:col>41</xdr:col>
      <xdr:colOff>101600</xdr:colOff>
      <xdr:row>97</xdr:row>
      <xdr:rowOff>120577</xdr:rowOff>
    </xdr:to>
    <xdr:sp macro="" textlink="">
      <xdr:nvSpPr>
        <xdr:cNvPr id="478" name="楕円 477"/>
        <xdr:cNvSpPr/>
      </xdr:nvSpPr>
      <xdr:spPr>
        <a:xfrm>
          <a:off x="7810500" y="166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111704</xdr:rowOff>
    </xdr:from>
    <xdr:ext cx="534377" cy="259045"/>
    <xdr:sp macro="" textlink="">
      <xdr:nvSpPr>
        <xdr:cNvPr id="479" name="テキスト ボックス 478"/>
        <xdr:cNvSpPr txBox="1"/>
      </xdr:nvSpPr>
      <xdr:spPr>
        <a:xfrm>
          <a:off x="7594111" y="1674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8" name="直線コネクタ 50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28422</xdr:rowOff>
    </xdr:from>
    <xdr:to>
      <xdr:col>81</xdr:col>
      <xdr:colOff>50800</xdr:colOff>
      <xdr:row>39</xdr:row>
      <xdr:rowOff>44450</xdr:rowOff>
    </xdr:to>
    <xdr:cxnSp macro="">
      <xdr:nvCxnSpPr>
        <xdr:cNvPr id="511" name="直線コネクタ 510"/>
        <xdr:cNvCxnSpPr/>
      </xdr:nvCxnSpPr>
      <xdr:spPr>
        <a:xfrm>
          <a:off x="14592300" y="6714972"/>
          <a:ext cx="889000" cy="1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28422</xdr:rowOff>
    </xdr:from>
    <xdr:to>
      <xdr:col>76</xdr:col>
      <xdr:colOff>114300</xdr:colOff>
      <xdr:row>39</xdr:row>
      <xdr:rowOff>44450</xdr:rowOff>
    </xdr:to>
    <xdr:cxnSp macro="">
      <xdr:nvCxnSpPr>
        <xdr:cNvPr id="514" name="直線コネクタ 513"/>
        <xdr:cNvCxnSpPr/>
      </xdr:nvCxnSpPr>
      <xdr:spPr>
        <a:xfrm flipV="1">
          <a:off x="13703300" y="6714972"/>
          <a:ext cx="889000" cy="1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7" name="直線コネクタ 51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7" name="楕円 52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149072</xdr:rowOff>
    </xdr:from>
    <xdr:to>
      <xdr:col>76</xdr:col>
      <xdr:colOff>165100</xdr:colOff>
      <xdr:row>39</xdr:row>
      <xdr:rowOff>79222</xdr:rowOff>
    </xdr:to>
    <xdr:sp macro="" textlink="">
      <xdr:nvSpPr>
        <xdr:cNvPr id="531" name="楕円 530"/>
        <xdr:cNvSpPr/>
      </xdr:nvSpPr>
      <xdr:spPr>
        <a:xfrm>
          <a:off x="14541500" y="66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70349</xdr:rowOff>
    </xdr:from>
    <xdr:ext cx="469744" cy="259045"/>
    <xdr:sp macro="" textlink="">
      <xdr:nvSpPr>
        <xdr:cNvPr id="532" name="テキスト ボックス 531"/>
        <xdr:cNvSpPr txBox="1"/>
      </xdr:nvSpPr>
      <xdr:spPr>
        <a:xfrm>
          <a:off x="14357428" y="67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3" name="楕円 53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4" name="テキスト ボックス 53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5" name="楕円 53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6" name="テキスト ボックス 535"/>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76977</xdr:rowOff>
    </xdr:from>
    <xdr:to>
      <xdr:col>85</xdr:col>
      <xdr:colOff>127000</xdr:colOff>
      <xdr:row>77</xdr:row>
      <xdr:rowOff>92261</xdr:rowOff>
    </xdr:to>
    <xdr:cxnSp macro="">
      <xdr:nvCxnSpPr>
        <xdr:cNvPr id="612" name="直線コネクタ 611"/>
        <xdr:cNvCxnSpPr/>
      </xdr:nvCxnSpPr>
      <xdr:spPr>
        <a:xfrm flipV="1">
          <a:off x="15481300" y="13278627"/>
          <a:ext cx="8382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92261</xdr:rowOff>
    </xdr:from>
    <xdr:to>
      <xdr:col>81</xdr:col>
      <xdr:colOff>50800</xdr:colOff>
      <xdr:row>77</xdr:row>
      <xdr:rowOff>93467</xdr:rowOff>
    </xdr:to>
    <xdr:cxnSp macro="">
      <xdr:nvCxnSpPr>
        <xdr:cNvPr id="615" name="直線コネクタ 614"/>
        <xdr:cNvCxnSpPr/>
      </xdr:nvCxnSpPr>
      <xdr:spPr>
        <a:xfrm flipV="1">
          <a:off x="14592300" y="13293911"/>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84607</xdr:rowOff>
    </xdr:from>
    <xdr:to>
      <xdr:col>76</xdr:col>
      <xdr:colOff>114300</xdr:colOff>
      <xdr:row>77</xdr:row>
      <xdr:rowOff>93467</xdr:rowOff>
    </xdr:to>
    <xdr:cxnSp macro="">
      <xdr:nvCxnSpPr>
        <xdr:cNvPr id="618" name="直線コネクタ 617"/>
        <xdr:cNvCxnSpPr/>
      </xdr:nvCxnSpPr>
      <xdr:spPr>
        <a:xfrm>
          <a:off x="13703300" y="13286257"/>
          <a:ext cx="8890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84178</xdr:rowOff>
    </xdr:from>
    <xdr:to>
      <xdr:col>71</xdr:col>
      <xdr:colOff>177800</xdr:colOff>
      <xdr:row>77</xdr:row>
      <xdr:rowOff>84607</xdr:rowOff>
    </xdr:to>
    <xdr:cxnSp macro="">
      <xdr:nvCxnSpPr>
        <xdr:cNvPr id="621" name="直線コネクタ 620"/>
        <xdr:cNvCxnSpPr/>
      </xdr:nvCxnSpPr>
      <xdr:spPr>
        <a:xfrm>
          <a:off x="12814300" y="13285828"/>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26177</xdr:rowOff>
    </xdr:from>
    <xdr:to>
      <xdr:col>85</xdr:col>
      <xdr:colOff>177800</xdr:colOff>
      <xdr:row>77</xdr:row>
      <xdr:rowOff>127777</xdr:rowOff>
    </xdr:to>
    <xdr:sp macro="" textlink="">
      <xdr:nvSpPr>
        <xdr:cNvPr id="631" name="楕円 630"/>
        <xdr:cNvSpPr/>
      </xdr:nvSpPr>
      <xdr:spPr>
        <a:xfrm>
          <a:off x="16268700" y="1322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4604</xdr:rowOff>
    </xdr:from>
    <xdr:ext cx="534377" cy="259045"/>
    <xdr:sp macro="" textlink="">
      <xdr:nvSpPr>
        <xdr:cNvPr id="632" name="公債費該当値テキスト"/>
        <xdr:cNvSpPr txBox="1"/>
      </xdr:nvSpPr>
      <xdr:spPr>
        <a:xfrm>
          <a:off x="16370300" y="132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41461</xdr:rowOff>
    </xdr:from>
    <xdr:to>
      <xdr:col>81</xdr:col>
      <xdr:colOff>101600</xdr:colOff>
      <xdr:row>77</xdr:row>
      <xdr:rowOff>143061</xdr:rowOff>
    </xdr:to>
    <xdr:sp macro="" textlink="">
      <xdr:nvSpPr>
        <xdr:cNvPr id="633" name="楕円 632"/>
        <xdr:cNvSpPr/>
      </xdr:nvSpPr>
      <xdr:spPr>
        <a:xfrm>
          <a:off x="15430500" y="132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134188</xdr:rowOff>
    </xdr:from>
    <xdr:ext cx="534377" cy="259045"/>
    <xdr:sp macro="" textlink="">
      <xdr:nvSpPr>
        <xdr:cNvPr id="634" name="テキスト ボックス 633"/>
        <xdr:cNvSpPr txBox="1"/>
      </xdr:nvSpPr>
      <xdr:spPr>
        <a:xfrm>
          <a:off x="15214111" y="1333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42667</xdr:rowOff>
    </xdr:from>
    <xdr:to>
      <xdr:col>76</xdr:col>
      <xdr:colOff>165100</xdr:colOff>
      <xdr:row>77</xdr:row>
      <xdr:rowOff>144267</xdr:rowOff>
    </xdr:to>
    <xdr:sp macro="" textlink="">
      <xdr:nvSpPr>
        <xdr:cNvPr id="635" name="楕円 634"/>
        <xdr:cNvSpPr/>
      </xdr:nvSpPr>
      <xdr:spPr>
        <a:xfrm>
          <a:off x="14541500" y="132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135394</xdr:rowOff>
    </xdr:from>
    <xdr:ext cx="534377" cy="259045"/>
    <xdr:sp macro="" textlink="">
      <xdr:nvSpPr>
        <xdr:cNvPr id="636" name="テキスト ボックス 635"/>
        <xdr:cNvSpPr txBox="1"/>
      </xdr:nvSpPr>
      <xdr:spPr>
        <a:xfrm>
          <a:off x="14325111" y="13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33807</xdr:rowOff>
    </xdr:from>
    <xdr:to>
      <xdr:col>72</xdr:col>
      <xdr:colOff>38100</xdr:colOff>
      <xdr:row>77</xdr:row>
      <xdr:rowOff>135407</xdr:rowOff>
    </xdr:to>
    <xdr:sp macro="" textlink="">
      <xdr:nvSpPr>
        <xdr:cNvPr id="637" name="楕円 636"/>
        <xdr:cNvSpPr/>
      </xdr:nvSpPr>
      <xdr:spPr>
        <a:xfrm>
          <a:off x="13652500" y="132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126534</xdr:rowOff>
    </xdr:from>
    <xdr:ext cx="534377" cy="259045"/>
    <xdr:sp macro="" textlink="">
      <xdr:nvSpPr>
        <xdr:cNvPr id="638" name="テキスト ボックス 637"/>
        <xdr:cNvSpPr txBox="1"/>
      </xdr:nvSpPr>
      <xdr:spPr>
        <a:xfrm>
          <a:off x="13436111" y="133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33378</xdr:rowOff>
    </xdr:from>
    <xdr:to>
      <xdr:col>67</xdr:col>
      <xdr:colOff>101600</xdr:colOff>
      <xdr:row>77</xdr:row>
      <xdr:rowOff>134978</xdr:rowOff>
    </xdr:to>
    <xdr:sp macro="" textlink="">
      <xdr:nvSpPr>
        <xdr:cNvPr id="639" name="楕円 638"/>
        <xdr:cNvSpPr/>
      </xdr:nvSpPr>
      <xdr:spPr>
        <a:xfrm>
          <a:off x="12763500" y="1323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126105</xdr:rowOff>
    </xdr:from>
    <xdr:ext cx="534377" cy="259045"/>
    <xdr:sp macro="" textlink="">
      <xdr:nvSpPr>
        <xdr:cNvPr id="640" name="テキスト ボックス 639"/>
        <xdr:cNvSpPr txBox="1"/>
      </xdr:nvSpPr>
      <xdr:spPr>
        <a:xfrm>
          <a:off x="12547111" y="1332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90661</xdr:rowOff>
    </xdr:from>
    <xdr:to>
      <xdr:col>85</xdr:col>
      <xdr:colOff>127000</xdr:colOff>
      <xdr:row>99</xdr:row>
      <xdr:rowOff>26860</xdr:rowOff>
    </xdr:to>
    <xdr:cxnSp macro="">
      <xdr:nvCxnSpPr>
        <xdr:cNvPr id="669" name="直線コネクタ 668"/>
        <xdr:cNvCxnSpPr/>
      </xdr:nvCxnSpPr>
      <xdr:spPr>
        <a:xfrm>
          <a:off x="15481300" y="16892761"/>
          <a:ext cx="838200" cy="10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90661</xdr:rowOff>
    </xdr:from>
    <xdr:to>
      <xdr:col>81</xdr:col>
      <xdr:colOff>50800</xdr:colOff>
      <xdr:row>99</xdr:row>
      <xdr:rowOff>32779</xdr:rowOff>
    </xdr:to>
    <xdr:cxnSp macro="">
      <xdr:nvCxnSpPr>
        <xdr:cNvPr id="672" name="直線コネクタ 671"/>
        <xdr:cNvCxnSpPr/>
      </xdr:nvCxnSpPr>
      <xdr:spPr>
        <a:xfrm flipV="1">
          <a:off x="14592300" y="16892761"/>
          <a:ext cx="889000" cy="11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163427</xdr:rowOff>
    </xdr:from>
    <xdr:ext cx="534377" cy="259045"/>
    <xdr:sp macro="" textlink="">
      <xdr:nvSpPr>
        <xdr:cNvPr id="674" name="テキスト ボックス 673"/>
        <xdr:cNvSpPr txBox="1"/>
      </xdr:nvSpPr>
      <xdr:spPr>
        <a:xfrm>
          <a:off x="15214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32779</xdr:rowOff>
    </xdr:from>
    <xdr:to>
      <xdr:col>76</xdr:col>
      <xdr:colOff>114300</xdr:colOff>
      <xdr:row>99</xdr:row>
      <xdr:rowOff>33258</xdr:rowOff>
    </xdr:to>
    <xdr:cxnSp macro="">
      <xdr:nvCxnSpPr>
        <xdr:cNvPr id="675" name="直線コネクタ 674"/>
        <xdr:cNvCxnSpPr/>
      </xdr:nvCxnSpPr>
      <xdr:spPr>
        <a:xfrm flipV="1">
          <a:off x="13703300" y="17006329"/>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9536</xdr:rowOff>
    </xdr:from>
    <xdr:to>
      <xdr:col>71</xdr:col>
      <xdr:colOff>177800</xdr:colOff>
      <xdr:row>99</xdr:row>
      <xdr:rowOff>33258</xdr:rowOff>
    </xdr:to>
    <xdr:cxnSp macro="">
      <xdr:nvCxnSpPr>
        <xdr:cNvPr id="678" name="直線コネクタ 677"/>
        <xdr:cNvCxnSpPr/>
      </xdr:nvCxnSpPr>
      <xdr:spPr>
        <a:xfrm>
          <a:off x="12814300" y="16983086"/>
          <a:ext cx="889000" cy="2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147510</xdr:rowOff>
    </xdr:from>
    <xdr:to>
      <xdr:col>85</xdr:col>
      <xdr:colOff>177800</xdr:colOff>
      <xdr:row>99</xdr:row>
      <xdr:rowOff>77660</xdr:rowOff>
    </xdr:to>
    <xdr:sp macro="" textlink="">
      <xdr:nvSpPr>
        <xdr:cNvPr id="688" name="楕円 687"/>
        <xdr:cNvSpPr/>
      </xdr:nvSpPr>
      <xdr:spPr>
        <a:xfrm>
          <a:off x="16268700" y="169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62437</xdr:rowOff>
    </xdr:from>
    <xdr:ext cx="469744" cy="259045"/>
    <xdr:sp macro="" textlink="">
      <xdr:nvSpPr>
        <xdr:cNvPr id="689" name="積立金該当値テキスト"/>
        <xdr:cNvSpPr txBox="1"/>
      </xdr:nvSpPr>
      <xdr:spPr>
        <a:xfrm>
          <a:off x="16370300" y="168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39861</xdr:rowOff>
    </xdr:from>
    <xdr:to>
      <xdr:col>81</xdr:col>
      <xdr:colOff>101600</xdr:colOff>
      <xdr:row>98</xdr:row>
      <xdr:rowOff>141461</xdr:rowOff>
    </xdr:to>
    <xdr:sp macro="" textlink="">
      <xdr:nvSpPr>
        <xdr:cNvPr id="690" name="楕円 689"/>
        <xdr:cNvSpPr/>
      </xdr:nvSpPr>
      <xdr:spPr>
        <a:xfrm>
          <a:off x="15430500" y="168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157988</xdr:rowOff>
    </xdr:from>
    <xdr:ext cx="534377" cy="259045"/>
    <xdr:sp macro="" textlink="">
      <xdr:nvSpPr>
        <xdr:cNvPr id="691" name="テキスト ボックス 690"/>
        <xdr:cNvSpPr txBox="1"/>
      </xdr:nvSpPr>
      <xdr:spPr>
        <a:xfrm>
          <a:off x="15214111" y="1661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153429</xdr:rowOff>
    </xdr:from>
    <xdr:to>
      <xdr:col>76</xdr:col>
      <xdr:colOff>165100</xdr:colOff>
      <xdr:row>99</xdr:row>
      <xdr:rowOff>83579</xdr:rowOff>
    </xdr:to>
    <xdr:sp macro="" textlink="">
      <xdr:nvSpPr>
        <xdr:cNvPr id="692" name="楕円 691"/>
        <xdr:cNvSpPr/>
      </xdr:nvSpPr>
      <xdr:spPr>
        <a:xfrm>
          <a:off x="14541500" y="169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74706</xdr:rowOff>
    </xdr:from>
    <xdr:ext cx="469744" cy="259045"/>
    <xdr:sp macro="" textlink="">
      <xdr:nvSpPr>
        <xdr:cNvPr id="693" name="テキスト ボックス 692"/>
        <xdr:cNvSpPr txBox="1"/>
      </xdr:nvSpPr>
      <xdr:spPr>
        <a:xfrm>
          <a:off x="14357428" y="1704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153908</xdr:rowOff>
    </xdr:from>
    <xdr:to>
      <xdr:col>72</xdr:col>
      <xdr:colOff>38100</xdr:colOff>
      <xdr:row>99</xdr:row>
      <xdr:rowOff>84058</xdr:rowOff>
    </xdr:to>
    <xdr:sp macro="" textlink="">
      <xdr:nvSpPr>
        <xdr:cNvPr id="694" name="楕円 693"/>
        <xdr:cNvSpPr/>
      </xdr:nvSpPr>
      <xdr:spPr>
        <a:xfrm>
          <a:off x="13652500" y="169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75185</xdr:rowOff>
    </xdr:from>
    <xdr:ext cx="469744" cy="259045"/>
    <xdr:sp macro="" textlink="">
      <xdr:nvSpPr>
        <xdr:cNvPr id="695" name="テキスト ボックス 694"/>
        <xdr:cNvSpPr txBox="1"/>
      </xdr:nvSpPr>
      <xdr:spPr>
        <a:xfrm>
          <a:off x="13468428" y="1704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130186</xdr:rowOff>
    </xdr:from>
    <xdr:to>
      <xdr:col>67</xdr:col>
      <xdr:colOff>101600</xdr:colOff>
      <xdr:row>99</xdr:row>
      <xdr:rowOff>60336</xdr:rowOff>
    </xdr:to>
    <xdr:sp macro="" textlink="">
      <xdr:nvSpPr>
        <xdr:cNvPr id="696" name="楕円 695"/>
        <xdr:cNvSpPr/>
      </xdr:nvSpPr>
      <xdr:spPr>
        <a:xfrm>
          <a:off x="12763500" y="169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51463</xdr:rowOff>
    </xdr:from>
    <xdr:ext cx="534377" cy="259045"/>
    <xdr:sp macro="" textlink="">
      <xdr:nvSpPr>
        <xdr:cNvPr id="697" name="テキスト ボックス 696"/>
        <xdr:cNvSpPr txBox="1"/>
      </xdr:nvSpPr>
      <xdr:spPr>
        <a:xfrm>
          <a:off x="12547111" y="170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104587</xdr:rowOff>
    </xdr:from>
    <xdr:to>
      <xdr:col>116</xdr:col>
      <xdr:colOff>63500</xdr:colOff>
      <xdr:row>37</xdr:row>
      <xdr:rowOff>139105</xdr:rowOff>
    </xdr:to>
    <xdr:cxnSp macro="">
      <xdr:nvCxnSpPr>
        <xdr:cNvPr id="724" name="直線コネクタ 723"/>
        <xdr:cNvCxnSpPr/>
      </xdr:nvCxnSpPr>
      <xdr:spPr>
        <a:xfrm>
          <a:off x="21323300" y="6105337"/>
          <a:ext cx="838200" cy="37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161282</xdr:rowOff>
    </xdr:from>
    <xdr:ext cx="469744" cy="259045"/>
    <xdr:sp macro="" textlink="">
      <xdr:nvSpPr>
        <xdr:cNvPr id="725" name="投資及び出資金平均値テキスト"/>
        <xdr:cNvSpPr txBox="1"/>
      </xdr:nvSpPr>
      <xdr:spPr>
        <a:xfrm>
          <a:off x="22212300" y="6504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104587</xdr:rowOff>
    </xdr:from>
    <xdr:to>
      <xdr:col>111</xdr:col>
      <xdr:colOff>177800</xdr:colOff>
      <xdr:row>36</xdr:row>
      <xdr:rowOff>98232</xdr:rowOff>
    </xdr:to>
    <xdr:cxnSp macro="">
      <xdr:nvCxnSpPr>
        <xdr:cNvPr id="727" name="直線コネクタ 726"/>
        <xdr:cNvCxnSpPr/>
      </xdr:nvCxnSpPr>
      <xdr:spPr>
        <a:xfrm flipV="1">
          <a:off x="20434300" y="6105337"/>
          <a:ext cx="889000" cy="16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134901</xdr:rowOff>
    </xdr:from>
    <xdr:ext cx="469744" cy="259045"/>
    <xdr:sp macro="" textlink="">
      <xdr:nvSpPr>
        <xdr:cNvPr id="729" name="テキスト ボックス 728"/>
        <xdr:cNvSpPr txBox="1"/>
      </xdr:nvSpPr>
      <xdr:spPr>
        <a:xfrm>
          <a:off x="21088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98232</xdr:rowOff>
    </xdr:from>
    <xdr:to>
      <xdr:col>107</xdr:col>
      <xdr:colOff>50800</xdr:colOff>
      <xdr:row>38</xdr:row>
      <xdr:rowOff>18451</xdr:rowOff>
    </xdr:to>
    <xdr:cxnSp macro="">
      <xdr:nvCxnSpPr>
        <xdr:cNvPr id="730" name="直線コネクタ 729"/>
        <xdr:cNvCxnSpPr/>
      </xdr:nvCxnSpPr>
      <xdr:spPr>
        <a:xfrm flipV="1">
          <a:off x="19545300" y="6270432"/>
          <a:ext cx="889000" cy="2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140388</xdr:rowOff>
    </xdr:from>
    <xdr:ext cx="378565" cy="259045"/>
    <xdr:sp macro="" textlink="">
      <xdr:nvSpPr>
        <xdr:cNvPr id="732" name="テキスト ボックス 731"/>
        <xdr:cNvSpPr txBox="1"/>
      </xdr:nvSpPr>
      <xdr:spPr>
        <a:xfrm>
          <a:off x="20245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140614</xdr:rowOff>
    </xdr:from>
    <xdr:to>
      <xdr:col>102</xdr:col>
      <xdr:colOff>114300</xdr:colOff>
      <xdr:row>38</xdr:row>
      <xdr:rowOff>18451</xdr:rowOff>
    </xdr:to>
    <xdr:cxnSp macro="">
      <xdr:nvCxnSpPr>
        <xdr:cNvPr id="733" name="直線コネクタ 732"/>
        <xdr:cNvCxnSpPr/>
      </xdr:nvCxnSpPr>
      <xdr:spPr>
        <a:xfrm>
          <a:off x="18656300" y="6484264"/>
          <a:ext cx="889000" cy="4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130878</xdr:rowOff>
    </xdr:from>
    <xdr:ext cx="469744" cy="259045"/>
    <xdr:sp macro="" textlink="">
      <xdr:nvSpPr>
        <xdr:cNvPr id="735" name="テキスト ボックス 734"/>
        <xdr:cNvSpPr txBox="1"/>
      </xdr:nvSpPr>
      <xdr:spPr>
        <a:xfrm>
          <a:off x="19310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109069</xdr:rowOff>
    </xdr:from>
    <xdr:ext cx="469744" cy="259045"/>
    <xdr:sp macro="" textlink="">
      <xdr:nvSpPr>
        <xdr:cNvPr id="737" name="テキスト ボックス 736"/>
        <xdr:cNvSpPr txBox="1"/>
      </xdr:nvSpPr>
      <xdr:spPr>
        <a:xfrm>
          <a:off x="18421428"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88305</xdr:rowOff>
    </xdr:from>
    <xdr:to>
      <xdr:col>116</xdr:col>
      <xdr:colOff>114300</xdr:colOff>
      <xdr:row>38</xdr:row>
      <xdr:rowOff>18455</xdr:rowOff>
    </xdr:to>
    <xdr:sp macro="" textlink="">
      <xdr:nvSpPr>
        <xdr:cNvPr id="743" name="楕円 742"/>
        <xdr:cNvSpPr/>
      </xdr:nvSpPr>
      <xdr:spPr>
        <a:xfrm>
          <a:off x="22110700" y="64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111182</xdr:rowOff>
    </xdr:from>
    <xdr:ext cx="469744" cy="259045"/>
    <xdr:sp macro="" textlink="">
      <xdr:nvSpPr>
        <xdr:cNvPr id="744" name="投資及び出資金該当値テキスト"/>
        <xdr:cNvSpPr txBox="1"/>
      </xdr:nvSpPr>
      <xdr:spPr>
        <a:xfrm>
          <a:off x="22212300" y="628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53787</xdr:rowOff>
    </xdr:from>
    <xdr:to>
      <xdr:col>112</xdr:col>
      <xdr:colOff>38100</xdr:colOff>
      <xdr:row>35</xdr:row>
      <xdr:rowOff>155387</xdr:rowOff>
    </xdr:to>
    <xdr:sp macro="" textlink="">
      <xdr:nvSpPr>
        <xdr:cNvPr id="745" name="楕円 744"/>
        <xdr:cNvSpPr/>
      </xdr:nvSpPr>
      <xdr:spPr>
        <a:xfrm>
          <a:off x="21272500" y="605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464</xdr:rowOff>
    </xdr:from>
    <xdr:ext cx="534377" cy="259045"/>
    <xdr:sp macro="" textlink="">
      <xdr:nvSpPr>
        <xdr:cNvPr id="746" name="テキスト ボックス 745"/>
        <xdr:cNvSpPr txBox="1"/>
      </xdr:nvSpPr>
      <xdr:spPr>
        <a:xfrm>
          <a:off x="21056111" y="58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47432</xdr:rowOff>
    </xdr:from>
    <xdr:to>
      <xdr:col>107</xdr:col>
      <xdr:colOff>101600</xdr:colOff>
      <xdr:row>36</xdr:row>
      <xdr:rowOff>149032</xdr:rowOff>
    </xdr:to>
    <xdr:sp macro="" textlink="">
      <xdr:nvSpPr>
        <xdr:cNvPr id="747" name="楕円 746"/>
        <xdr:cNvSpPr/>
      </xdr:nvSpPr>
      <xdr:spPr>
        <a:xfrm>
          <a:off x="20383500" y="62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165559</xdr:rowOff>
    </xdr:from>
    <xdr:ext cx="469744" cy="259045"/>
    <xdr:sp macro="" textlink="">
      <xdr:nvSpPr>
        <xdr:cNvPr id="748" name="テキスト ボックス 747"/>
        <xdr:cNvSpPr txBox="1"/>
      </xdr:nvSpPr>
      <xdr:spPr>
        <a:xfrm>
          <a:off x="20199428" y="599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139100</xdr:rowOff>
    </xdr:from>
    <xdr:to>
      <xdr:col>102</xdr:col>
      <xdr:colOff>165100</xdr:colOff>
      <xdr:row>38</xdr:row>
      <xdr:rowOff>69250</xdr:rowOff>
    </xdr:to>
    <xdr:sp macro="" textlink="">
      <xdr:nvSpPr>
        <xdr:cNvPr id="749" name="楕円 748"/>
        <xdr:cNvSpPr/>
      </xdr:nvSpPr>
      <xdr:spPr>
        <a:xfrm>
          <a:off x="19494500" y="648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85777</xdr:rowOff>
    </xdr:from>
    <xdr:ext cx="469744" cy="259045"/>
    <xdr:sp macro="" textlink="">
      <xdr:nvSpPr>
        <xdr:cNvPr id="750" name="テキスト ボックス 749"/>
        <xdr:cNvSpPr txBox="1"/>
      </xdr:nvSpPr>
      <xdr:spPr>
        <a:xfrm>
          <a:off x="19310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89814</xdr:rowOff>
    </xdr:from>
    <xdr:to>
      <xdr:col>98</xdr:col>
      <xdr:colOff>38100</xdr:colOff>
      <xdr:row>38</xdr:row>
      <xdr:rowOff>19965</xdr:rowOff>
    </xdr:to>
    <xdr:sp macro="" textlink="">
      <xdr:nvSpPr>
        <xdr:cNvPr id="751" name="楕円 750"/>
        <xdr:cNvSpPr/>
      </xdr:nvSpPr>
      <xdr:spPr>
        <a:xfrm>
          <a:off x="18605500" y="6433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36491</xdr:rowOff>
    </xdr:from>
    <xdr:ext cx="469744" cy="259045"/>
    <xdr:sp macro="" textlink="">
      <xdr:nvSpPr>
        <xdr:cNvPr id="752" name="テキスト ボックス 751"/>
        <xdr:cNvSpPr txBox="1"/>
      </xdr:nvSpPr>
      <xdr:spPr>
        <a:xfrm>
          <a:off x="18421428" y="62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96632</xdr:rowOff>
    </xdr:from>
    <xdr:to>
      <xdr:col>116</xdr:col>
      <xdr:colOff>63500</xdr:colOff>
      <xdr:row>58</xdr:row>
      <xdr:rowOff>137917</xdr:rowOff>
    </xdr:to>
    <xdr:cxnSp macro="">
      <xdr:nvCxnSpPr>
        <xdr:cNvPr id="779" name="直線コネクタ 778"/>
        <xdr:cNvCxnSpPr/>
      </xdr:nvCxnSpPr>
      <xdr:spPr>
        <a:xfrm flipV="1">
          <a:off x="21323300" y="8840582"/>
          <a:ext cx="838200" cy="124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133027</xdr:rowOff>
    </xdr:from>
    <xdr:ext cx="469744" cy="259045"/>
    <xdr:sp macro="" textlink="">
      <xdr:nvSpPr>
        <xdr:cNvPr id="780" name="貸付金平均値テキスト"/>
        <xdr:cNvSpPr txBox="1"/>
      </xdr:nvSpPr>
      <xdr:spPr>
        <a:xfrm>
          <a:off x="22212300" y="990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137460</xdr:rowOff>
    </xdr:from>
    <xdr:to>
      <xdr:col>111</xdr:col>
      <xdr:colOff>177800</xdr:colOff>
      <xdr:row>58</xdr:row>
      <xdr:rowOff>137917</xdr:rowOff>
    </xdr:to>
    <xdr:cxnSp macro="">
      <xdr:nvCxnSpPr>
        <xdr:cNvPr id="782" name="直線コネクタ 781"/>
        <xdr:cNvCxnSpPr/>
      </xdr:nvCxnSpPr>
      <xdr:spPr>
        <a:xfrm>
          <a:off x="20434300" y="1008156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137460</xdr:rowOff>
    </xdr:from>
    <xdr:to>
      <xdr:col>107</xdr:col>
      <xdr:colOff>50800</xdr:colOff>
      <xdr:row>58</xdr:row>
      <xdr:rowOff>139700</xdr:rowOff>
    </xdr:to>
    <xdr:cxnSp macro="">
      <xdr:nvCxnSpPr>
        <xdr:cNvPr id="785" name="直線コネクタ 784"/>
        <xdr:cNvCxnSpPr/>
      </xdr:nvCxnSpPr>
      <xdr:spPr>
        <a:xfrm flipV="1">
          <a:off x="19545300" y="1008156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45832</xdr:rowOff>
    </xdr:from>
    <xdr:to>
      <xdr:col>116</xdr:col>
      <xdr:colOff>114300</xdr:colOff>
      <xdr:row>51</xdr:row>
      <xdr:rowOff>147432</xdr:rowOff>
    </xdr:to>
    <xdr:sp macro="" textlink="">
      <xdr:nvSpPr>
        <xdr:cNvPr id="798" name="楕円 797"/>
        <xdr:cNvSpPr/>
      </xdr:nvSpPr>
      <xdr:spPr>
        <a:xfrm>
          <a:off x="22110700" y="878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170309</xdr:rowOff>
    </xdr:from>
    <xdr:ext cx="534377" cy="259045"/>
    <xdr:sp macro="" textlink="">
      <xdr:nvSpPr>
        <xdr:cNvPr id="799" name="貸付金該当値テキスト"/>
        <xdr:cNvSpPr txBox="1"/>
      </xdr:nvSpPr>
      <xdr:spPr>
        <a:xfrm>
          <a:off x="22212300" y="874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87117</xdr:rowOff>
    </xdr:from>
    <xdr:to>
      <xdr:col>112</xdr:col>
      <xdr:colOff>38100</xdr:colOff>
      <xdr:row>59</xdr:row>
      <xdr:rowOff>17267</xdr:rowOff>
    </xdr:to>
    <xdr:sp macro="" textlink="">
      <xdr:nvSpPr>
        <xdr:cNvPr id="800" name="楕円 799"/>
        <xdr:cNvSpPr/>
      </xdr:nvSpPr>
      <xdr:spPr>
        <a:xfrm>
          <a:off x="21272500" y="100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8394</xdr:rowOff>
    </xdr:from>
    <xdr:ext cx="313932" cy="259045"/>
    <xdr:sp macro="" textlink="">
      <xdr:nvSpPr>
        <xdr:cNvPr id="801" name="テキスト ボックス 800"/>
        <xdr:cNvSpPr txBox="1"/>
      </xdr:nvSpPr>
      <xdr:spPr>
        <a:xfrm>
          <a:off x="21166333" y="10123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86660</xdr:rowOff>
    </xdr:from>
    <xdr:to>
      <xdr:col>107</xdr:col>
      <xdr:colOff>101600</xdr:colOff>
      <xdr:row>59</xdr:row>
      <xdr:rowOff>16810</xdr:rowOff>
    </xdr:to>
    <xdr:sp macro="" textlink="">
      <xdr:nvSpPr>
        <xdr:cNvPr id="802" name="楕円 801"/>
        <xdr:cNvSpPr/>
      </xdr:nvSpPr>
      <xdr:spPr>
        <a:xfrm>
          <a:off x="20383500" y="100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7937</xdr:rowOff>
    </xdr:from>
    <xdr:ext cx="313932" cy="259045"/>
    <xdr:sp macro="" textlink="">
      <xdr:nvSpPr>
        <xdr:cNvPr id="803" name="テキスト ボックス 802"/>
        <xdr:cNvSpPr txBox="1"/>
      </xdr:nvSpPr>
      <xdr:spPr>
        <a:xfrm>
          <a:off x="20277333" y="1012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126085</xdr:rowOff>
    </xdr:from>
    <xdr:to>
      <xdr:col>116</xdr:col>
      <xdr:colOff>63500</xdr:colOff>
      <xdr:row>77</xdr:row>
      <xdr:rowOff>138836</xdr:rowOff>
    </xdr:to>
    <xdr:cxnSp macro="">
      <xdr:nvCxnSpPr>
        <xdr:cNvPr id="837" name="直線コネクタ 836"/>
        <xdr:cNvCxnSpPr/>
      </xdr:nvCxnSpPr>
      <xdr:spPr>
        <a:xfrm>
          <a:off x="21323300" y="13327735"/>
          <a:ext cx="8382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126085</xdr:rowOff>
    </xdr:from>
    <xdr:to>
      <xdr:col>111</xdr:col>
      <xdr:colOff>177800</xdr:colOff>
      <xdr:row>77</xdr:row>
      <xdr:rowOff>130060</xdr:rowOff>
    </xdr:to>
    <xdr:cxnSp macro="">
      <xdr:nvCxnSpPr>
        <xdr:cNvPr id="840" name="直線コネクタ 839"/>
        <xdr:cNvCxnSpPr/>
      </xdr:nvCxnSpPr>
      <xdr:spPr>
        <a:xfrm flipV="1">
          <a:off x="20434300" y="13327735"/>
          <a:ext cx="8890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130060</xdr:rowOff>
    </xdr:from>
    <xdr:to>
      <xdr:col>107</xdr:col>
      <xdr:colOff>50800</xdr:colOff>
      <xdr:row>77</xdr:row>
      <xdr:rowOff>155614</xdr:rowOff>
    </xdr:to>
    <xdr:cxnSp macro="">
      <xdr:nvCxnSpPr>
        <xdr:cNvPr id="843" name="直線コネクタ 842"/>
        <xdr:cNvCxnSpPr/>
      </xdr:nvCxnSpPr>
      <xdr:spPr>
        <a:xfrm flipV="1">
          <a:off x="19545300" y="13331710"/>
          <a:ext cx="889000" cy="2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155614</xdr:rowOff>
    </xdr:from>
    <xdr:to>
      <xdr:col>102</xdr:col>
      <xdr:colOff>114300</xdr:colOff>
      <xdr:row>78</xdr:row>
      <xdr:rowOff>17780</xdr:rowOff>
    </xdr:to>
    <xdr:cxnSp macro="">
      <xdr:nvCxnSpPr>
        <xdr:cNvPr id="846" name="直線コネクタ 845"/>
        <xdr:cNvCxnSpPr/>
      </xdr:nvCxnSpPr>
      <xdr:spPr>
        <a:xfrm flipV="1">
          <a:off x="18656300" y="13357264"/>
          <a:ext cx="889000" cy="3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88036</xdr:rowOff>
    </xdr:from>
    <xdr:to>
      <xdr:col>116</xdr:col>
      <xdr:colOff>114300</xdr:colOff>
      <xdr:row>78</xdr:row>
      <xdr:rowOff>18186</xdr:rowOff>
    </xdr:to>
    <xdr:sp macro="" textlink="">
      <xdr:nvSpPr>
        <xdr:cNvPr id="856" name="楕円 855"/>
        <xdr:cNvSpPr/>
      </xdr:nvSpPr>
      <xdr:spPr>
        <a:xfrm>
          <a:off x="22110700" y="1328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66463</xdr:rowOff>
    </xdr:from>
    <xdr:ext cx="534377" cy="259045"/>
    <xdr:sp macro="" textlink="">
      <xdr:nvSpPr>
        <xdr:cNvPr id="857" name="繰出金該当値テキスト"/>
        <xdr:cNvSpPr txBox="1"/>
      </xdr:nvSpPr>
      <xdr:spPr>
        <a:xfrm>
          <a:off x="22212300" y="1326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75285</xdr:rowOff>
    </xdr:from>
    <xdr:to>
      <xdr:col>112</xdr:col>
      <xdr:colOff>38100</xdr:colOff>
      <xdr:row>78</xdr:row>
      <xdr:rowOff>5435</xdr:rowOff>
    </xdr:to>
    <xdr:sp macro="" textlink="">
      <xdr:nvSpPr>
        <xdr:cNvPr id="858" name="楕円 857"/>
        <xdr:cNvSpPr/>
      </xdr:nvSpPr>
      <xdr:spPr>
        <a:xfrm>
          <a:off x="21272500" y="132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168012</xdr:rowOff>
    </xdr:from>
    <xdr:ext cx="534377" cy="259045"/>
    <xdr:sp macro="" textlink="">
      <xdr:nvSpPr>
        <xdr:cNvPr id="859" name="テキスト ボックス 858"/>
        <xdr:cNvSpPr txBox="1"/>
      </xdr:nvSpPr>
      <xdr:spPr>
        <a:xfrm>
          <a:off x="21056111" y="1336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79260</xdr:rowOff>
    </xdr:from>
    <xdr:to>
      <xdr:col>107</xdr:col>
      <xdr:colOff>101600</xdr:colOff>
      <xdr:row>78</xdr:row>
      <xdr:rowOff>9410</xdr:rowOff>
    </xdr:to>
    <xdr:sp macro="" textlink="">
      <xdr:nvSpPr>
        <xdr:cNvPr id="860" name="楕円 859"/>
        <xdr:cNvSpPr/>
      </xdr:nvSpPr>
      <xdr:spPr>
        <a:xfrm>
          <a:off x="20383500" y="132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537</xdr:rowOff>
    </xdr:from>
    <xdr:ext cx="534377" cy="259045"/>
    <xdr:sp macro="" textlink="">
      <xdr:nvSpPr>
        <xdr:cNvPr id="861" name="テキスト ボックス 860"/>
        <xdr:cNvSpPr txBox="1"/>
      </xdr:nvSpPr>
      <xdr:spPr>
        <a:xfrm>
          <a:off x="20167111" y="133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104814</xdr:rowOff>
    </xdr:from>
    <xdr:to>
      <xdr:col>102</xdr:col>
      <xdr:colOff>165100</xdr:colOff>
      <xdr:row>78</xdr:row>
      <xdr:rowOff>34964</xdr:rowOff>
    </xdr:to>
    <xdr:sp macro="" textlink="">
      <xdr:nvSpPr>
        <xdr:cNvPr id="862" name="楕円 861"/>
        <xdr:cNvSpPr/>
      </xdr:nvSpPr>
      <xdr:spPr>
        <a:xfrm>
          <a:off x="19494500" y="133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26091</xdr:rowOff>
    </xdr:from>
    <xdr:ext cx="534377" cy="259045"/>
    <xdr:sp macro="" textlink="">
      <xdr:nvSpPr>
        <xdr:cNvPr id="863" name="テキスト ボックス 862"/>
        <xdr:cNvSpPr txBox="1"/>
      </xdr:nvSpPr>
      <xdr:spPr>
        <a:xfrm>
          <a:off x="19278111" y="1339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138430</xdr:rowOff>
    </xdr:from>
    <xdr:to>
      <xdr:col>98</xdr:col>
      <xdr:colOff>38100</xdr:colOff>
      <xdr:row>78</xdr:row>
      <xdr:rowOff>68580</xdr:rowOff>
    </xdr:to>
    <xdr:sp macro="" textlink="">
      <xdr:nvSpPr>
        <xdr:cNvPr id="864" name="楕円 863"/>
        <xdr:cNvSpPr/>
      </xdr:nvSpPr>
      <xdr:spPr>
        <a:xfrm>
          <a:off x="186055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59707</xdr:rowOff>
    </xdr:from>
    <xdr:ext cx="534377" cy="259045"/>
    <xdr:sp macro="" textlink="">
      <xdr:nvSpPr>
        <xdr:cNvPr id="865" name="テキスト ボックス 864"/>
        <xdr:cNvSpPr txBox="1"/>
      </xdr:nvSpPr>
      <xdr:spPr>
        <a:xfrm>
          <a:off x="18389111" y="134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524,054</a:t>
          </a:r>
          <a:r>
            <a:rPr kumimoji="1" lang="ja-JP" altLang="ja-JP" sz="1100">
              <a:solidFill>
                <a:schemeClr val="dk1"/>
              </a:solidFill>
              <a:effectLst/>
              <a:latin typeface="+mn-lt"/>
              <a:ea typeface="+mn-ea"/>
              <a:cs typeface="+mn-cs"/>
            </a:rPr>
            <a:t>円となっている。主な構成項目である扶助費は、</a:t>
          </a:r>
          <a:r>
            <a:rPr kumimoji="1" lang="ja-JP" altLang="ja-JP" sz="1100" b="0" i="0" baseline="0">
              <a:solidFill>
                <a:schemeClr val="dk1"/>
              </a:solidFill>
              <a:effectLst/>
              <a:latin typeface="+mn-lt"/>
              <a:ea typeface="+mn-ea"/>
              <a:cs typeface="+mn-cs"/>
            </a:rPr>
            <a:t>住民一人当たり</a:t>
          </a:r>
          <a:r>
            <a:rPr kumimoji="1" lang="en-US" altLang="ja-JP" sz="1100" b="0" i="0" baseline="0">
              <a:solidFill>
                <a:schemeClr val="dk1"/>
              </a:solidFill>
              <a:effectLst/>
              <a:latin typeface="+mn-lt"/>
              <a:ea typeface="+mn-ea"/>
              <a:cs typeface="+mn-cs"/>
            </a:rPr>
            <a:t>106,218</a:t>
          </a:r>
          <a:r>
            <a:rPr kumimoji="1" lang="ja-JP" altLang="ja-JP" sz="1100" b="0" i="0" baseline="0">
              <a:solidFill>
                <a:schemeClr val="dk1"/>
              </a:solidFill>
              <a:effectLst/>
              <a:latin typeface="+mn-lt"/>
              <a:ea typeface="+mn-ea"/>
              <a:cs typeface="+mn-cs"/>
            </a:rPr>
            <a:t>円で、年々増加しており、これは、障害者自立支援給付費等の増加によるもので、削減は難しいため、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改善策としては、町民の健康増進に努め、医療費の抑制につなげていく。</a:t>
          </a:r>
          <a:endParaRPr lang="ja-JP" altLang="ja-JP" sz="1400">
            <a:effectLst/>
          </a:endParaRPr>
        </a:p>
        <a:p>
          <a:r>
            <a:rPr kumimoji="1" lang="ja-JP" altLang="ja-JP" sz="1100" b="0" i="0" baseline="0">
              <a:solidFill>
                <a:schemeClr val="dk1"/>
              </a:solidFill>
              <a:effectLst/>
              <a:latin typeface="+mn-lt"/>
              <a:ea typeface="+mn-ea"/>
              <a:cs typeface="+mn-cs"/>
            </a:rPr>
            <a:t>普通建設事業費（うち更新整備）</a:t>
          </a:r>
          <a:r>
            <a:rPr kumimoji="1" lang="ja-JP" altLang="ja-JP" sz="110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町営住宅建替に</a:t>
          </a:r>
          <a:r>
            <a:rPr kumimoji="1" lang="ja-JP" altLang="en-US" sz="1100" b="0" i="0" baseline="0">
              <a:solidFill>
                <a:schemeClr val="dk1"/>
              </a:solidFill>
              <a:effectLst/>
              <a:latin typeface="+mn-lt"/>
              <a:ea typeface="+mn-ea"/>
              <a:cs typeface="+mn-cs"/>
            </a:rPr>
            <a:t>より</a:t>
          </a:r>
          <a:r>
            <a:rPr kumimoji="1" lang="ja-JP" altLang="ja-JP" sz="1100" b="0" i="0" baseline="0">
              <a:solidFill>
                <a:schemeClr val="dk1"/>
              </a:solidFill>
              <a:effectLst/>
              <a:latin typeface="+mn-lt"/>
              <a:ea typeface="+mn-ea"/>
              <a:cs typeface="+mn-cs"/>
            </a:rPr>
            <a:t>年々増加して</a:t>
          </a:r>
          <a:r>
            <a:rPr kumimoji="1" lang="ja-JP" altLang="en-US" sz="1100" b="0" i="0" baseline="0">
              <a:solidFill>
                <a:schemeClr val="dk1"/>
              </a:solidFill>
              <a:effectLst/>
              <a:latin typeface="+mn-lt"/>
              <a:ea typeface="+mn-ea"/>
              <a:cs typeface="+mn-cs"/>
            </a:rPr>
            <a:t>おり、平成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a:t>
          </a:r>
          <a:r>
            <a:rPr kumimoji="1" lang="ja-JP" altLang="ja-JP" sz="1100" b="0" i="0" baseline="0">
              <a:solidFill>
                <a:schemeClr val="dk1"/>
              </a:solidFill>
              <a:effectLst/>
              <a:latin typeface="+mn-lt"/>
              <a:ea typeface="+mn-ea"/>
              <a:cs typeface="+mn-cs"/>
            </a:rPr>
            <a:t>住民一人当たり</a:t>
          </a:r>
          <a:r>
            <a:rPr kumimoji="1" lang="en-US" altLang="ja-JP" sz="1100" b="0" i="0" baseline="0">
              <a:solidFill>
                <a:schemeClr val="dk1"/>
              </a:solidFill>
              <a:effectLst/>
              <a:latin typeface="+mn-lt"/>
              <a:ea typeface="+mn-ea"/>
              <a:cs typeface="+mn-cs"/>
            </a:rPr>
            <a:t>84,042</a:t>
          </a:r>
          <a:r>
            <a:rPr kumimoji="1" lang="ja-JP" altLang="ja-JP" sz="1100" b="0" i="0" baseline="0">
              <a:solidFill>
                <a:schemeClr val="dk1"/>
              </a:solidFill>
              <a:effectLst/>
              <a:latin typeface="+mn-lt"/>
              <a:ea typeface="+mn-ea"/>
              <a:cs typeface="+mn-cs"/>
            </a:rPr>
            <a:t>円となって</a:t>
          </a:r>
          <a:r>
            <a:rPr kumimoji="1" lang="ja-JP" altLang="en-US" sz="1100" b="0" i="0" baseline="0">
              <a:solidFill>
                <a:schemeClr val="dk1"/>
              </a:solidFill>
              <a:effectLst/>
              <a:latin typeface="+mn-lt"/>
              <a:ea typeface="+mn-ea"/>
              <a:cs typeface="+mn-cs"/>
            </a:rPr>
            <a:t>いたが</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年度は</a:t>
          </a:r>
          <a:r>
            <a:rPr kumimoji="1" lang="ja-JP" altLang="ja-JP" sz="1100" b="0" i="0" baseline="0">
              <a:solidFill>
                <a:schemeClr val="dk1"/>
              </a:solidFill>
              <a:effectLst/>
              <a:latin typeface="+mn-lt"/>
              <a:ea typeface="+mn-ea"/>
              <a:cs typeface="+mn-cs"/>
            </a:rPr>
            <a:t>町営住宅</a:t>
          </a:r>
          <a:r>
            <a:rPr kumimoji="1" lang="ja-JP" altLang="en-US" sz="1100" b="0" i="0" baseline="0">
              <a:solidFill>
                <a:schemeClr val="dk1"/>
              </a:solidFill>
              <a:effectLst/>
              <a:latin typeface="+mn-lt"/>
              <a:ea typeface="+mn-ea"/>
              <a:cs typeface="+mn-cs"/>
            </a:rPr>
            <a:t>の解体・造成のみのため</a:t>
          </a:r>
          <a:r>
            <a:rPr kumimoji="1" lang="ja-JP" altLang="ja-JP" sz="1100" b="0" i="0" baseline="0">
              <a:solidFill>
                <a:schemeClr val="dk1"/>
              </a:solidFill>
              <a:effectLst/>
              <a:latin typeface="+mn-lt"/>
              <a:ea typeface="+mn-ea"/>
              <a:cs typeface="+mn-cs"/>
            </a:rPr>
            <a:t>住民一人当たり</a:t>
          </a:r>
          <a:r>
            <a:rPr kumimoji="1" lang="en-US" altLang="ja-JP" sz="1100" b="0" i="0" baseline="0">
              <a:solidFill>
                <a:schemeClr val="dk1"/>
              </a:solidFill>
              <a:effectLst/>
              <a:latin typeface="+mn-lt"/>
              <a:ea typeface="+mn-ea"/>
              <a:cs typeface="+mn-cs"/>
            </a:rPr>
            <a:t>24,798</a:t>
          </a:r>
          <a:r>
            <a:rPr kumimoji="1" lang="ja-JP" altLang="ja-JP" sz="1100" b="0" i="0" baseline="0">
              <a:solidFill>
                <a:schemeClr val="dk1"/>
              </a:solidFill>
              <a:effectLst/>
              <a:latin typeface="+mn-lt"/>
              <a:ea typeface="+mn-ea"/>
              <a:cs typeface="+mn-cs"/>
            </a:rPr>
            <a:t>円となった</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貸付金が平成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年度に増加しているが、これは町立緑ヶ丘病院事業特別会計への貸付金（</a:t>
          </a:r>
          <a:r>
            <a:rPr kumimoji="1" lang="en-US" altLang="ja-JP" sz="1100" b="0" i="0" baseline="0">
              <a:solidFill>
                <a:schemeClr val="dk1"/>
              </a:solidFill>
              <a:effectLst/>
              <a:latin typeface="+mn-lt"/>
              <a:ea typeface="+mn-ea"/>
              <a:cs typeface="+mn-cs"/>
            </a:rPr>
            <a:t>250,000</a:t>
          </a:r>
          <a:r>
            <a:rPr kumimoji="1" lang="ja-JP" altLang="en-US" sz="1100" b="0" i="0" baseline="0">
              <a:solidFill>
                <a:schemeClr val="dk1"/>
              </a:solidFill>
              <a:effectLst/>
              <a:latin typeface="+mn-lt"/>
              <a:ea typeface="+mn-ea"/>
              <a:cs typeface="+mn-cs"/>
            </a:rPr>
            <a:t>千円）を実施したためである。</a:t>
          </a:r>
          <a:endParaRPr kumimoji="1" lang="en-US" altLang="ja-JP" sz="11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9,194
9,175
8.04
5,238,830
4,818,151
393,148
2,733,245
4,609,551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116967</xdr:rowOff>
    </xdr:from>
    <xdr:to>
      <xdr:col>24</xdr:col>
      <xdr:colOff>63500</xdr:colOff>
      <xdr:row>37</xdr:row>
      <xdr:rowOff>80518</xdr:rowOff>
    </xdr:to>
    <xdr:cxnSp macro="">
      <xdr:nvCxnSpPr>
        <xdr:cNvPr id="61" name="直線コネクタ 60"/>
        <xdr:cNvCxnSpPr/>
      </xdr:nvCxnSpPr>
      <xdr:spPr>
        <a:xfrm flipV="1">
          <a:off x="3797300" y="6289167"/>
          <a:ext cx="838200" cy="1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1016</xdr:rowOff>
    </xdr:from>
    <xdr:to>
      <xdr:col>19</xdr:col>
      <xdr:colOff>177800</xdr:colOff>
      <xdr:row>37</xdr:row>
      <xdr:rowOff>80518</xdr:rowOff>
    </xdr:to>
    <xdr:cxnSp macro="">
      <xdr:nvCxnSpPr>
        <xdr:cNvPr id="64" name="直線コネクタ 63"/>
        <xdr:cNvCxnSpPr/>
      </xdr:nvCxnSpPr>
      <xdr:spPr>
        <a:xfrm>
          <a:off x="2908300" y="6344666"/>
          <a:ext cx="8890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xdr:cNvSpPr txBox="1"/>
      </xdr:nvSpPr>
      <xdr:spPr>
        <a:xfrm>
          <a:off x="3562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1016</xdr:rowOff>
    </xdr:from>
    <xdr:to>
      <xdr:col>15</xdr:col>
      <xdr:colOff>50800</xdr:colOff>
      <xdr:row>37</xdr:row>
      <xdr:rowOff>71755</xdr:rowOff>
    </xdr:to>
    <xdr:cxnSp macro="">
      <xdr:nvCxnSpPr>
        <xdr:cNvPr id="67" name="直線コネクタ 66"/>
        <xdr:cNvCxnSpPr/>
      </xdr:nvCxnSpPr>
      <xdr:spPr>
        <a:xfrm flipV="1">
          <a:off x="2019300" y="6344666"/>
          <a:ext cx="889000" cy="7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71755</xdr:rowOff>
    </xdr:from>
    <xdr:to>
      <xdr:col>10</xdr:col>
      <xdr:colOff>114300</xdr:colOff>
      <xdr:row>37</xdr:row>
      <xdr:rowOff>107315</xdr:rowOff>
    </xdr:to>
    <xdr:cxnSp macro="">
      <xdr:nvCxnSpPr>
        <xdr:cNvPr id="70" name="直線コネクタ 69"/>
        <xdr:cNvCxnSpPr/>
      </xdr:nvCxnSpPr>
      <xdr:spPr>
        <a:xfrm flipV="1">
          <a:off x="1130300" y="6415405"/>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66167</xdr:rowOff>
    </xdr:from>
    <xdr:to>
      <xdr:col>24</xdr:col>
      <xdr:colOff>114300</xdr:colOff>
      <xdr:row>36</xdr:row>
      <xdr:rowOff>167767</xdr:rowOff>
    </xdr:to>
    <xdr:sp macro="" textlink="">
      <xdr:nvSpPr>
        <xdr:cNvPr id="80" name="楕円 79"/>
        <xdr:cNvSpPr/>
      </xdr:nvSpPr>
      <xdr:spPr>
        <a:xfrm>
          <a:off x="4584700" y="62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44594</xdr:rowOff>
    </xdr:from>
    <xdr:ext cx="469744" cy="259045"/>
    <xdr:sp macro="" textlink="">
      <xdr:nvSpPr>
        <xdr:cNvPr id="81" name="議会費該当値テキスト"/>
        <xdr:cNvSpPr txBox="1"/>
      </xdr:nvSpPr>
      <xdr:spPr>
        <a:xfrm>
          <a:off x="4686300" y="62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29718</xdr:rowOff>
    </xdr:from>
    <xdr:to>
      <xdr:col>20</xdr:col>
      <xdr:colOff>38100</xdr:colOff>
      <xdr:row>37</xdr:row>
      <xdr:rowOff>131318</xdr:rowOff>
    </xdr:to>
    <xdr:sp macro="" textlink="">
      <xdr:nvSpPr>
        <xdr:cNvPr id="82" name="楕円 81"/>
        <xdr:cNvSpPr/>
      </xdr:nvSpPr>
      <xdr:spPr>
        <a:xfrm>
          <a:off x="3746500" y="63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122445</xdr:rowOff>
    </xdr:from>
    <xdr:ext cx="469744" cy="259045"/>
    <xdr:sp macro="" textlink="">
      <xdr:nvSpPr>
        <xdr:cNvPr id="83" name="テキスト ボックス 82"/>
        <xdr:cNvSpPr txBox="1"/>
      </xdr:nvSpPr>
      <xdr:spPr>
        <a:xfrm>
          <a:off x="3562428" y="64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121666</xdr:rowOff>
    </xdr:from>
    <xdr:to>
      <xdr:col>15</xdr:col>
      <xdr:colOff>101600</xdr:colOff>
      <xdr:row>37</xdr:row>
      <xdr:rowOff>51816</xdr:rowOff>
    </xdr:to>
    <xdr:sp macro="" textlink="">
      <xdr:nvSpPr>
        <xdr:cNvPr id="84" name="楕円 83"/>
        <xdr:cNvSpPr/>
      </xdr:nvSpPr>
      <xdr:spPr>
        <a:xfrm>
          <a:off x="2857500" y="62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42943</xdr:rowOff>
    </xdr:from>
    <xdr:ext cx="469744" cy="259045"/>
    <xdr:sp macro="" textlink="">
      <xdr:nvSpPr>
        <xdr:cNvPr id="85" name="テキスト ボックス 84"/>
        <xdr:cNvSpPr txBox="1"/>
      </xdr:nvSpPr>
      <xdr:spPr>
        <a:xfrm>
          <a:off x="2673428"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20955</xdr:rowOff>
    </xdr:from>
    <xdr:to>
      <xdr:col>10</xdr:col>
      <xdr:colOff>165100</xdr:colOff>
      <xdr:row>37</xdr:row>
      <xdr:rowOff>122555</xdr:rowOff>
    </xdr:to>
    <xdr:sp macro="" textlink="">
      <xdr:nvSpPr>
        <xdr:cNvPr id="86" name="楕円 85"/>
        <xdr:cNvSpPr/>
      </xdr:nvSpPr>
      <xdr:spPr>
        <a:xfrm>
          <a:off x="1968500" y="63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113682</xdr:rowOff>
    </xdr:from>
    <xdr:ext cx="469744" cy="259045"/>
    <xdr:sp macro="" textlink="">
      <xdr:nvSpPr>
        <xdr:cNvPr id="87" name="テキスト ボックス 86"/>
        <xdr:cNvSpPr txBox="1"/>
      </xdr:nvSpPr>
      <xdr:spPr>
        <a:xfrm>
          <a:off x="1784428" y="645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56515</xdr:rowOff>
    </xdr:from>
    <xdr:to>
      <xdr:col>6</xdr:col>
      <xdr:colOff>38100</xdr:colOff>
      <xdr:row>37</xdr:row>
      <xdr:rowOff>158115</xdr:rowOff>
    </xdr:to>
    <xdr:sp macro="" textlink="">
      <xdr:nvSpPr>
        <xdr:cNvPr id="88" name="楕円 87"/>
        <xdr:cNvSpPr/>
      </xdr:nvSpPr>
      <xdr:spPr>
        <a:xfrm>
          <a:off x="1079500" y="64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149242</xdr:rowOff>
    </xdr:from>
    <xdr:ext cx="469744" cy="259045"/>
    <xdr:sp macro="" textlink="">
      <xdr:nvSpPr>
        <xdr:cNvPr id="89" name="テキスト ボックス 88"/>
        <xdr:cNvSpPr txBox="1"/>
      </xdr:nvSpPr>
      <xdr:spPr>
        <a:xfrm>
          <a:off x="895428" y="649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141864</xdr:rowOff>
    </xdr:from>
    <xdr:to>
      <xdr:col>24</xdr:col>
      <xdr:colOff>63500</xdr:colOff>
      <xdr:row>58</xdr:row>
      <xdr:rowOff>142027</xdr:rowOff>
    </xdr:to>
    <xdr:cxnSp macro="">
      <xdr:nvCxnSpPr>
        <xdr:cNvPr id="118" name="直線コネクタ 117"/>
        <xdr:cNvCxnSpPr/>
      </xdr:nvCxnSpPr>
      <xdr:spPr>
        <a:xfrm>
          <a:off x="3797300" y="10085964"/>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141864</xdr:rowOff>
    </xdr:from>
    <xdr:to>
      <xdr:col>19</xdr:col>
      <xdr:colOff>177800</xdr:colOff>
      <xdr:row>58</xdr:row>
      <xdr:rowOff>149040</xdr:rowOff>
    </xdr:to>
    <xdr:cxnSp macro="">
      <xdr:nvCxnSpPr>
        <xdr:cNvPr id="121" name="直線コネクタ 120"/>
        <xdr:cNvCxnSpPr/>
      </xdr:nvCxnSpPr>
      <xdr:spPr>
        <a:xfrm flipV="1">
          <a:off x="2908300" y="10085964"/>
          <a:ext cx="889000" cy="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149040</xdr:rowOff>
    </xdr:from>
    <xdr:to>
      <xdr:col>15</xdr:col>
      <xdr:colOff>50800</xdr:colOff>
      <xdr:row>58</xdr:row>
      <xdr:rowOff>155816</xdr:rowOff>
    </xdr:to>
    <xdr:cxnSp macro="">
      <xdr:nvCxnSpPr>
        <xdr:cNvPr id="124" name="直線コネクタ 123"/>
        <xdr:cNvCxnSpPr/>
      </xdr:nvCxnSpPr>
      <xdr:spPr>
        <a:xfrm flipV="1">
          <a:off x="2019300" y="10093140"/>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134900</xdr:rowOff>
    </xdr:from>
    <xdr:to>
      <xdr:col>10</xdr:col>
      <xdr:colOff>114300</xdr:colOff>
      <xdr:row>58</xdr:row>
      <xdr:rowOff>155816</xdr:rowOff>
    </xdr:to>
    <xdr:cxnSp macro="">
      <xdr:nvCxnSpPr>
        <xdr:cNvPr id="127" name="直線コネクタ 126"/>
        <xdr:cNvCxnSpPr/>
      </xdr:nvCxnSpPr>
      <xdr:spPr>
        <a:xfrm>
          <a:off x="1130300" y="10079000"/>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91227</xdr:rowOff>
    </xdr:from>
    <xdr:to>
      <xdr:col>24</xdr:col>
      <xdr:colOff>114300</xdr:colOff>
      <xdr:row>59</xdr:row>
      <xdr:rowOff>21377</xdr:rowOff>
    </xdr:to>
    <xdr:sp macro="" textlink="">
      <xdr:nvSpPr>
        <xdr:cNvPr id="137" name="楕円 136"/>
        <xdr:cNvSpPr/>
      </xdr:nvSpPr>
      <xdr:spPr>
        <a:xfrm>
          <a:off x="4584700" y="100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6154</xdr:rowOff>
    </xdr:from>
    <xdr:ext cx="534377" cy="259045"/>
    <xdr:sp macro="" textlink="">
      <xdr:nvSpPr>
        <xdr:cNvPr id="138" name="総務費該当値テキスト"/>
        <xdr:cNvSpPr txBox="1"/>
      </xdr:nvSpPr>
      <xdr:spPr>
        <a:xfrm>
          <a:off x="4686300" y="995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91064</xdr:rowOff>
    </xdr:from>
    <xdr:to>
      <xdr:col>20</xdr:col>
      <xdr:colOff>38100</xdr:colOff>
      <xdr:row>59</xdr:row>
      <xdr:rowOff>21214</xdr:rowOff>
    </xdr:to>
    <xdr:sp macro="" textlink="">
      <xdr:nvSpPr>
        <xdr:cNvPr id="139" name="楕円 138"/>
        <xdr:cNvSpPr/>
      </xdr:nvSpPr>
      <xdr:spPr>
        <a:xfrm>
          <a:off x="3746500" y="1003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12341</xdr:rowOff>
    </xdr:from>
    <xdr:ext cx="534377" cy="259045"/>
    <xdr:sp macro="" textlink="">
      <xdr:nvSpPr>
        <xdr:cNvPr id="140" name="テキスト ボックス 139"/>
        <xdr:cNvSpPr txBox="1"/>
      </xdr:nvSpPr>
      <xdr:spPr>
        <a:xfrm>
          <a:off x="3530111" y="101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98240</xdr:rowOff>
    </xdr:from>
    <xdr:to>
      <xdr:col>15</xdr:col>
      <xdr:colOff>101600</xdr:colOff>
      <xdr:row>59</xdr:row>
      <xdr:rowOff>28390</xdr:rowOff>
    </xdr:to>
    <xdr:sp macro="" textlink="">
      <xdr:nvSpPr>
        <xdr:cNvPr id="141" name="楕円 140"/>
        <xdr:cNvSpPr/>
      </xdr:nvSpPr>
      <xdr:spPr>
        <a:xfrm>
          <a:off x="2857500" y="100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19517</xdr:rowOff>
    </xdr:from>
    <xdr:ext cx="534377" cy="259045"/>
    <xdr:sp macro="" textlink="">
      <xdr:nvSpPr>
        <xdr:cNvPr id="142" name="テキスト ボックス 141"/>
        <xdr:cNvSpPr txBox="1"/>
      </xdr:nvSpPr>
      <xdr:spPr>
        <a:xfrm>
          <a:off x="2641111" y="1013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105016</xdr:rowOff>
    </xdr:from>
    <xdr:to>
      <xdr:col>10</xdr:col>
      <xdr:colOff>165100</xdr:colOff>
      <xdr:row>59</xdr:row>
      <xdr:rowOff>35166</xdr:rowOff>
    </xdr:to>
    <xdr:sp macro="" textlink="">
      <xdr:nvSpPr>
        <xdr:cNvPr id="143" name="楕円 142"/>
        <xdr:cNvSpPr/>
      </xdr:nvSpPr>
      <xdr:spPr>
        <a:xfrm>
          <a:off x="1968500" y="100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26293</xdr:rowOff>
    </xdr:from>
    <xdr:ext cx="534377" cy="259045"/>
    <xdr:sp macro="" textlink="">
      <xdr:nvSpPr>
        <xdr:cNvPr id="144" name="テキスト ボックス 143"/>
        <xdr:cNvSpPr txBox="1"/>
      </xdr:nvSpPr>
      <xdr:spPr>
        <a:xfrm>
          <a:off x="1752111" y="1014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84100</xdr:rowOff>
    </xdr:from>
    <xdr:to>
      <xdr:col>6</xdr:col>
      <xdr:colOff>38100</xdr:colOff>
      <xdr:row>59</xdr:row>
      <xdr:rowOff>14250</xdr:rowOff>
    </xdr:to>
    <xdr:sp macro="" textlink="">
      <xdr:nvSpPr>
        <xdr:cNvPr id="145" name="楕円 144"/>
        <xdr:cNvSpPr/>
      </xdr:nvSpPr>
      <xdr:spPr>
        <a:xfrm>
          <a:off x="1079500" y="100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5377</xdr:rowOff>
    </xdr:from>
    <xdr:ext cx="534377" cy="259045"/>
    <xdr:sp macro="" textlink="">
      <xdr:nvSpPr>
        <xdr:cNvPr id="146" name="テキスト ボックス 145"/>
        <xdr:cNvSpPr txBox="1"/>
      </xdr:nvSpPr>
      <xdr:spPr>
        <a:xfrm>
          <a:off x="863111" y="1012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69019</xdr:rowOff>
    </xdr:from>
    <xdr:to>
      <xdr:col>24</xdr:col>
      <xdr:colOff>63500</xdr:colOff>
      <xdr:row>73</xdr:row>
      <xdr:rowOff>4118</xdr:rowOff>
    </xdr:to>
    <xdr:cxnSp macro="">
      <xdr:nvCxnSpPr>
        <xdr:cNvPr id="178" name="直線コネクタ 177"/>
        <xdr:cNvCxnSpPr/>
      </xdr:nvCxnSpPr>
      <xdr:spPr>
        <a:xfrm flipV="1">
          <a:off x="3797300" y="12413419"/>
          <a:ext cx="838200" cy="10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4118</xdr:rowOff>
    </xdr:from>
    <xdr:to>
      <xdr:col>19</xdr:col>
      <xdr:colOff>177800</xdr:colOff>
      <xdr:row>73</xdr:row>
      <xdr:rowOff>60854</xdr:rowOff>
    </xdr:to>
    <xdr:cxnSp macro="">
      <xdr:nvCxnSpPr>
        <xdr:cNvPr id="181" name="直線コネクタ 180"/>
        <xdr:cNvCxnSpPr/>
      </xdr:nvCxnSpPr>
      <xdr:spPr>
        <a:xfrm flipV="1">
          <a:off x="2908300" y="12519968"/>
          <a:ext cx="889000" cy="5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60854</xdr:rowOff>
    </xdr:from>
    <xdr:to>
      <xdr:col>15</xdr:col>
      <xdr:colOff>50800</xdr:colOff>
      <xdr:row>73</xdr:row>
      <xdr:rowOff>124634</xdr:rowOff>
    </xdr:to>
    <xdr:cxnSp macro="">
      <xdr:nvCxnSpPr>
        <xdr:cNvPr id="184" name="直線コネクタ 183"/>
        <xdr:cNvCxnSpPr/>
      </xdr:nvCxnSpPr>
      <xdr:spPr>
        <a:xfrm flipV="1">
          <a:off x="2019300" y="12576704"/>
          <a:ext cx="889000" cy="6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120497</xdr:rowOff>
    </xdr:from>
    <xdr:to>
      <xdr:col>10</xdr:col>
      <xdr:colOff>114300</xdr:colOff>
      <xdr:row>73</xdr:row>
      <xdr:rowOff>124634</xdr:rowOff>
    </xdr:to>
    <xdr:cxnSp macro="">
      <xdr:nvCxnSpPr>
        <xdr:cNvPr id="187" name="直線コネクタ 186"/>
        <xdr:cNvCxnSpPr/>
      </xdr:nvCxnSpPr>
      <xdr:spPr>
        <a:xfrm>
          <a:off x="1130300" y="12636347"/>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148361</xdr:rowOff>
    </xdr:from>
    <xdr:ext cx="599010" cy="259045"/>
    <xdr:sp macro="" textlink="">
      <xdr:nvSpPr>
        <xdr:cNvPr id="189" name="テキスト ボックス 188"/>
        <xdr:cNvSpPr txBox="1"/>
      </xdr:nvSpPr>
      <xdr:spPr>
        <a:xfrm>
          <a:off x="1719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133066</xdr:rowOff>
    </xdr:from>
    <xdr:ext cx="599010" cy="259045"/>
    <xdr:sp macro="" textlink="">
      <xdr:nvSpPr>
        <xdr:cNvPr id="191" name="テキスト ボックス 190"/>
        <xdr:cNvSpPr txBox="1"/>
      </xdr:nvSpPr>
      <xdr:spPr>
        <a:xfrm>
          <a:off x="830795"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18219</xdr:rowOff>
    </xdr:from>
    <xdr:to>
      <xdr:col>24</xdr:col>
      <xdr:colOff>114300</xdr:colOff>
      <xdr:row>72</xdr:row>
      <xdr:rowOff>119819</xdr:rowOff>
    </xdr:to>
    <xdr:sp macro="" textlink="">
      <xdr:nvSpPr>
        <xdr:cNvPr id="197" name="楕円 196"/>
        <xdr:cNvSpPr/>
      </xdr:nvSpPr>
      <xdr:spPr>
        <a:xfrm>
          <a:off x="4584700" y="123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41096</xdr:rowOff>
    </xdr:from>
    <xdr:ext cx="599010" cy="259045"/>
    <xdr:sp macro="" textlink="">
      <xdr:nvSpPr>
        <xdr:cNvPr id="198" name="民生費該当値テキスト"/>
        <xdr:cNvSpPr txBox="1"/>
      </xdr:nvSpPr>
      <xdr:spPr>
        <a:xfrm>
          <a:off x="4686300" y="1221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124768</xdr:rowOff>
    </xdr:from>
    <xdr:to>
      <xdr:col>20</xdr:col>
      <xdr:colOff>38100</xdr:colOff>
      <xdr:row>73</xdr:row>
      <xdr:rowOff>54918</xdr:rowOff>
    </xdr:to>
    <xdr:sp macro="" textlink="">
      <xdr:nvSpPr>
        <xdr:cNvPr id="199" name="楕円 198"/>
        <xdr:cNvSpPr/>
      </xdr:nvSpPr>
      <xdr:spPr>
        <a:xfrm>
          <a:off x="3746500" y="1246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71445</xdr:rowOff>
    </xdr:from>
    <xdr:ext cx="599010" cy="259045"/>
    <xdr:sp macro="" textlink="">
      <xdr:nvSpPr>
        <xdr:cNvPr id="200" name="テキスト ボックス 199"/>
        <xdr:cNvSpPr txBox="1"/>
      </xdr:nvSpPr>
      <xdr:spPr>
        <a:xfrm>
          <a:off x="3497795" y="1224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10054</xdr:rowOff>
    </xdr:from>
    <xdr:to>
      <xdr:col>15</xdr:col>
      <xdr:colOff>101600</xdr:colOff>
      <xdr:row>73</xdr:row>
      <xdr:rowOff>111654</xdr:rowOff>
    </xdr:to>
    <xdr:sp macro="" textlink="">
      <xdr:nvSpPr>
        <xdr:cNvPr id="201" name="楕円 200"/>
        <xdr:cNvSpPr/>
      </xdr:nvSpPr>
      <xdr:spPr>
        <a:xfrm>
          <a:off x="2857500" y="1252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128181</xdr:rowOff>
    </xdr:from>
    <xdr:ext cx="599010" cy="259045"/>
    <xdr:sp macro="" textlink="">
      <xdr:nvSpPr>
        <xdr:cNvPr id="202" name="テキスト ボックス 201"/>
        <xdr:cNvSpPr txBox="1"/>
      </xdr:nvSpPr>
      <xdr:spPr>
        <a:xfrm>
          <a:off x="2608795" y="1230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73834</xdr:rowOff>
    </xdr:from>
    <xdr:to>
      <xdr:col>10</xdr:col>
      <xdr:colOff>165100</xdr:colOff>
      <xdr:row>74</xdr:row>
      <xdr:rowOff>3984</xdr:rowOff>
    </xdr:to>
    <xdr:sp macro="" textlink="">
      <xdr:nvSpPr>
        <xdr:cNvPr id="203" name="楕円 202"/>
        <xdr:cNvSpPr/>
      </xdr:nvSpPr>
      <xdr:spPr>
        <a:xfrm>
          <a:off x="1968500" y="1258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20511</xdr:rowOff>
    </xdr:from>
    <xdr:ext cx="599010" cy="259045"/>
    <xdr:sp macro="" textlink="">
      <xdr:nvSpPr>
        <xdr:cNvPr id="204" name="テキスト ボックス 203"/>
        <xdr:cNvSpPr txBox="1"/>
      </xdr:nvSpPr>
      <xdr:spPr>
        <a:xfrm>
          <a:off x="1719795" y="1236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69697</xdr:rowOff>
    </xdr:from>
    <xdr:to>
      <xdr:col>6</xdr:col>
      <xdr:colOff>38100</xdr:colOff>
      <xdr:row>73</xdr:row>
      <xdr:rowOff>171297</xdr:rowOff>
    </xdr:to>
    <xdr:sp macro="" textlink="">
      <xdr:nvSpPr>
        <xdr:cNvPr id="205" name="楕円 204"/>
        <xdr:cNvSpPr/>
      </xdr:nvSpPr>
      <xdr:spPr>
        <a:xfrm>
          <a:off x="1079500" y="125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16374</xdr:rowOff>
    </xdr:from>
    <xdr:ext cx="599010" cy="259045"/>
    <xdr:sp macro="" textlink="">
      <xdr:nvSpPr>
        <xdr:cNvPr id="206" name="テキスト ボックス 205"/>
        <xdr:cNvSpPr txBox="1"/>
      </xdr:nvSpPr>
      <xdr:spPr>
        <a:xfrm>
          <a:off x="830795" y="1236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52253</xdr:rowOff>
    </xdr:from>
    <xdr:to>
      <xdr:col>24</xdr:col>
      <xdr:colOff>63500</xdr:colOff>
      <xdr:row>97</xdr:row>
      <xdr:rowOff>133505</xdr:rowOff>
    </xdr:to>
    <xdr:cxnSp macro="">
      <xdr:nvCxnSpPr>
        <xdr:cNvPr id="235" name="直線コネクタ 234"/>
        <xdr:cNvCxnSpPr/>
      </xdr:nvCxnSpPr>
      <xdr:spPr>
        <a:xfrm flipV="1">
          <a:off x="3797300" y="16682903"/>
          <a:ext cx="838200" cy="8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23772</xdr:rowOff>
    </xdr:from>
    <xdr:ext cx="534377" cy="259045"/>
    <xdr:sp macro="" textlink="">
      <xdr:nvSpPr>
        <xdr:cNvPr id="236" name="衛生費平均値テキスト"/>
        <xdr:cNvSpPr txBox="1"/>
      </xdr:nvSpPr>
      <xdr:spPr>
        <a:xfrm>
          <a:off x="4686300" y="1665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131325</xdr:rowOff>
    </xdr:from>
    <xdr:to>
      <xdr:col>19</xdr:col>
      <xdr:colOff>177800</xdr:colOff>
      <xdr:row>97</xdr:row>
      <xdr:rowOff>133505</xdr:rowOff>
    </xdr:to>
    <xdr:cxnSp macro="">
      <xdr:nvCxnSpPr>
        <xdr:cNvPr id="238" name="直線コネクタ 237"/>
        <xdr:cNvCxnSpPr/>
      </xdr:nvCxnSpPr>
      <xdr:spPr>
        <a:xfrm>
          <a:off x="2908300" y="16761975"/>
          <a:ext cx="889000" cy="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131325</xdr:rowOff>
    </xdr:from>
    <xdr:to>
      <xdr:col>15</xdr:col>
      <xdr:colOff>50800</xdr:colOff>
      <xdr:row>98</xdr:row>
      <xdr:rowOff>9429</xdr:rowOff>
    </xdr:to>
    <xdr:cxnSp macro="">
      <xdr:nvCxnSpPr>
        <xdr:cNvPr id="241" name="直線コネクタ 240"/>
        <xdr:cNvCxnSpPr/>
      </xdr:nvCxnSpPr>
      <xdr:spPr>
        <a:xfrm flipV="1">
          <a:off x="2019300" y="16761975"/>
          <a:ext cx="889000" cy="4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8141</xdr:rowOff>
    </xdr:from>
    <xdr:to>
      <xdr:col>10</xdr:col>
      <xdr:colOff>114300</xdr:colOff>
      <xdr:row>98</xdr:row>
      <xdr:rowOff>9429</xdr:rowOff>
    </xdr:to>
    <xdr:cxnSp macro="">
      <xdr:nvCxnSpPr>
        <xdr:cNvPr id="244" name="直線コネクタ 243"/>
        <xdr:cNvCxnSpPr/>
      </xdr:nvCxnSpPr>
      <xdr:spPr>
        <a:xfrm>
          <a:off x="1130300" y="16810241"/>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1453</xdr:rowOff>
    </xdr:from>
    <xdr:to>
      <xdr:col>24</xdr:col>
      <xdr:colOff>114300</xdr:colOff>
      <xdr:row>97</xdr:row>
      <xdr:rowOff>103053</xdr:rowOff>
    </xdr:to>
    <xdr:sp macro="" textlink="">
      <xdr:nvSpPr>
        <xdr:cNvPr id="254" name="楕円 253"/>
        <xdr:cNvSpPr/>
      </xdr:nvSpPr>
      <xdr:spPr>
        <a:xfrm>
          <a:off x="4584700" y="1663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24330</xdr:rowOff>
    </xdr:from>
    <xdr:ext cx="534377" cy="259045"/>
    <xdr:sp macro="" textlink="">
      <xdr:nvSpPr>
        <xdr:cNvPr id="255" name="衛生費該当値テキスト"/>
        <xdr:cNvSpPr txBox="1"/>
      </xdr:nvSpPr>
      <xdr:spPr>
        <a:xfrm>
          <a:off x="4686300" y="1648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82705</xdr:rowOff>
    </xdr:from>
    <xdr:to>
      <xdr:col>20</xdr:col>
      <xdr:colOff>38100</xdr:colOff>
      <xdr:row>98</xdr:row>
      <xdr:rowOff>12855</xdr:rowOff>
    </xdr:to>
    <xdr:sp macro="" textlink="">
      <xdr:nvSpPr>
        <xdr:cNvPr id="256" name="楕円 255"/>
        <xdr:cNvSpPr/>
      </xdr:nvSpPr>
      <xdr:spPr>
        <a:xfrm>
          <a:off x="3746500" y="1671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3982</xdr:rowOff>
    </xdr:from>
    <xdr:ext cx="534377" cy="259045"/>
    <xdr:sp macro="" textlink="">
      <xdr:nvSpPr>
        <xdr:cNvPr id="257" name="テキスト ボックス 256"/>
        <xdr:cNvSpPr txBox="1"/>
      </xdr:nvSpPr>
      <xdr:spPr>
        <a:xfrm>
          <a:off x="3530111" y="1680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80525</xdr:rowOff>
    </xdr:from>
    <xdr:to>
      <xdr:col>15</xdr:col>
      <xdr:colOff>101600</xdr:colOff>
      <xdr:row>98</xdr:row>
      <xdr:rowOff>10675</xdr:rowOff>
    </xdr:to>
    <xdr:sp macro="" textlink="">
      <xdr:nvSpPr>
        <xdr:cNvPr id="258" name="楕円 257"/>
        <xdr:cNvSpPr/>
      </xdr:nvSpPr>
      <xdr:spPr>
        <a:xfrm>
          <a:off x="2857500" y="167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1802</xdr:rowOff>
    </xdr:from>
    <xdr:ext cx="534377" cy="259045"/>
    <xdr:sp macro="" textlink="">
      <xdr:nvSpPr>
        <xdr:cNvPr id="259" name="テキスト ボックス 258"/>
        <xdr:cNvSpPr txBox="1"/>
      </xdr:nvSpPr>
      <xdr:spPr>
        <a:xfrm>
          <a:off x="2641111" y="1680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130079</xdr:rowOff>
    </xdr:from>
    <xdr:to>
      <xdr:col>10</xdr:col>
      <xdr:colOff>165100</xdr:colOff>
      <xdr:row>98</xdr:row>
      <xdr:rowOff>60229</xdr:rowOff>
    </xdr:to>
    <xdr:sp macro="" textlink="">
      <xdr:nvSpPr>
        <xdr:cNvPr id="260" name="楕円 259"/>
        <xdr:cNvSpPr/>
      </xdr:nvSpPr>
      <xdr:spPr>
        <a:xfrm>
          <a:off x="1968500" y="1676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51356</xdr:rowOff>
    </xdr:from>
    <xdr:ext cx="534377" cy="259045"/>
    <xdr:sp macro="" textlink="">
      <xdr:nvSpPr>
        <xdr:cNvPr id="261" name="テキスト ボックス 260"/>
        <xdr:cNvSpPr txBox="1"/>
      </xdr:nvSpPr>
      <xdr:spPr>
        <a:xfrm>
          <a:off x="1752111" y="1685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128791</xdr:rowOff>
    </xdr:from>
    <xdr:to>
      <xdr:col>6</xdr:col>
      <xdr:colOff>38100</xdr:colOff>
      <xdr:row>98</xdr:row>
      <xdr:rowOff>58941</xdr:rowOff>
    </xdr:to>
    <xdr:sp macro="" textlink="">
      <xdr:nvSpPr>
        <xdr:cNvPr id="262" name="楕円 261"/>
        <xdr:cNvSpPr/>
      </xdr:nvSpPr>
      <xdr:spPr>
        <a:xfrm>
          <a:off x="1079500" y="1675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50068</xdr:rowOff>
    </xdr:from>
    <xdr:ext cx="534377" cy="259045"/>
    <xdr:sp macro="" textlink="">
      <xdr:nvSpPr>
        <xdr:cNvPr id="263" name="テキスト ボックス 262"/>
        <xdr:cNvSpPr txBox="1"/>
      </xdr:nvSpPr>
      <xdr:spPr>
        <a:xfrm>
          <a:off x="863111" y="1685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118760</xdr:rowOff>
    </xdr:from>
    <xdr:to>
      <xdr:col>55</xdr:col>
      <xdr:colOff>0</xdr:colOff>
      <xdr:row>38</xdr:row>
      <xdr:rowOff>119218</xdr:rowOff>
    </xdr:to>
    <xdr:cxnSp macro="">
      <xdr:nvCxnSpPr>
        <xdr:cNvPr id="290" name="直線コネクタ 289"/>
        <xdr:cNvCxnSpPr/>
      </xdr:nvCxnSpPr>
      <xdr:spPr>
        <a:xfrm flipV="1">
          <a:off x="9639300" y="6633860"/>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119126</xdr:rowOff>
    </xdr:from>
    <xdr:to>
      <xdr:col>50</xdr:col>
      <xdr:colOff>114300</xdr:colOff>
      <xdr:row>38</xdr:row>
      <xdr:rowOff>119218</xdr:rowOff>
    </xdr:to>
    <xdr:cxnSp macro="">
      <xdr:nvCxnSpPr>
        <xdr:cNvPr id="293" name="直線コネクタ 292"/>
        <xdr:cNvCxnSpPr/>
      </xdr:nvCxnSpPr>
      <xdr:spPr>
        <a:xfrm>
          <a:off x="8750300" y="6634226"/>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65085</xdr:rowOff>
    </xdr:from>
    <xdr:to>
      <xdr:col>45</xdr:col>
      <xdr:colOff>177800</xdr:colOff>
      <xdr:row>38</xdr:row>
      <xdr:rowOff>119126</xdr:rowOff>
    </xdr:to>
    <xdr:cxnSp macro="">
      <xdr:nvCxnSpPr>
        <xdr:cNvPr id="296" name="直線コネクタ 295"/>
        <xdr:cNvCxnSpPr/>
      </xdr:nvCxnSpPr>
      <xdr:spPr>
        <a:xfrm>
          <a:off x="7861300" y="6580185"/>
          <a:ext cx="889000" cy="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82459</xdr:rowOff>
    </xdr:from>
    <xdr:to>
      <xdr:col>41</xdr:col>
      <xdr:colOff>50800</xdr:colOff>
      <xdr:row>38</xdr:row>
      <xdr:rowOff>65085</xdr:rowOff>
    </xdr:to>
    <xdr:cxnSp macro="">
      <xdr:nvCxnSpPr>
        <xdr:cNvPr id="299" name="直線コネクタ 298"/>
        <xdr:cNvCxnSpPr/>
      </xdr:nvCxnSpPr>
      <xdr:spPr>
        <a:xfrm>
          <a:off x="6972300" y="6426109"/>
          <a:ext cx="889000" cy="1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67960</xdr:rowOff>
    </xdr:from>
    <xdr:to>
      <xdr:col>55</xdr:col>
      <xdr:colOff>50800</xdr:colOff>
      <xdr:row>38</xdr:row>
      <xdr:rowOff>169560</xdr:rowOff>
    </xdr:to>
    <xdr:sp macro="" textlink="">
      <xdr:nvSpPr>
        <xdr:cNvPr id="309" name="楕円 308"/>
        <xdr:cNvSpPr/>
      </xdr:nvSpPr>
      <xdr:spPr>
        <a:xfrm>
          <a:off x="10426700" y="658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154337</xdr:rowOff>
    </xdr:from>
    <xdr:ext cx="378565" cy="259045"/>
    <xdr:sp macro="" textlink="">
      <xdr:nvSpPr>
        <xdr:cNvPr id="310" name="労働費該当値テキスト"/>
        <xdr:cNvSpPr txBox="1"/>
      </xdr:nvSpPr>
      <xdr:spPr>
        <a:xfrm>
          <a:off x="10528300" y="6497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68418</xdr:rowOff>
    </xdr:from>
    <xdr:to>
      <xdr:col>50</xdr:col>
      <xdr:colOff>165100</xdr:colOff>
      <xdr:row>38</xdr:row>
      <xdr:rowOff>170018</xdr:rowOff>
    </xdr:to>
    <xdr:sp macro="" textlink="">
      <xdr:nvSpPr>
        <xdr:cNvPr id="311" name="楕円 310"/>
        <xdr:cNvSpPr/>
      </xdr:nvSpPr>
      <xdr:spPr>
        <a:xfrm>
          <a:off x="9588500" y="658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161145</xdr:rowOff>
    </xdr:from>
    <xdr:ext cx="378565" cy="259045"/>
    <xdr:sp macro="" textlink="">
      <xdr:nvSpPr>
        <xdr:cNvPr id="312" name="テキスト ボックス 311"/>
        <xdr:cNvSpPr txBox="1"/>
      </xdr:nvSpPr>
      <xdr:spPr>
        <a:xfrm>
          <a:off x="9450017" y="6676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68326</xdr:rowOff>
    </xdr:from>
    <xdr:to>
      <xdr:col>46</xdr:col>
      <xdr:colOff>38100</xdr:colOff>
      <xdr:row>38</xdr:row>
      <xdr:rowOff>169926</xdr:rowOff>
    </xdr:to>
    <xdr:sp macro="" textlink="">
      <xdr:nvSpPr>
        <xdr:cNvPr id="313" name="楕円 312"/>
        <xdr:cNvSpPr/>
      </xdr:nvSpPr>
      <xdr:spPr>
        <a:xfrm>
          <a:off x="8699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161053</xdr:rowOff>
    </xdr:from>
    <xdr:ext cx="378565" cy="259045"/>
    <xdr:sp macro="" textlink="">
      <xdr:nvSpPr>
        <xdr:cNvPr id="314" name="テキスト ボックス 313"/>
        <xdr:cNvSpPr txBox="1"/>
      </xdr:nvSpPr>
      <xdr:spPr>
        <a:xfrm>
          <a:off x="8561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14285</xdr:rowOff>
    </xdr:from>
    <xdr:to>
      <xdr:col>41</xdr:col>
      <xdr:colOff>101600</xdr:colOff>
      <xdr:row>38</xdr:row>
      <xdr:rowOff>115885</xdr:rowOff>
    </xdr:to>
    <xdr:sp macro="" textlink="">
      <xdr:nvSpPr>
        <xdr:cNvPr id="315" name="楕円 314"/>
        <xdr:cNvSpPr/>
      </xdr:nvSpPr>
      <xdr:spPr>
        <a:xfrm>
          <a:off x="7810500" y="65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107012</xdr:rowOff>
    </xdr:from>
    <xdr:ext cx="378565" cy="259045"/>
    <xdr:sp macro="" textlink="">
      <xdr:nvSpPr>
        <xdr:cNvPr id="316" name="テキスト ボックス 315"/>
        <xdr:cNvSpPr txBox="1"/>
      </xdr:nvSpPr>
      <xdr:spPr>
        <a:xfrm>
          <a:off x="7672017" y="6622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31659</xdr:rowOff>
    </xdr:from>
    <xdr:to>
      <xdr:col>36</xdr:col>
      <xdr:colOff>165100</xdr:colOff>
      <xdr:row>37</xdr:row>
      <xdr:rowOff>133259</xdr:rowOff>
    </xdr:to>
    <xdr:sp macro="" textlink="">
      <xdr:nvSpPr>
        <xdr:cNvPr id="317" name="楕円 316"/>
        <xdr:cNvSpPr/>
      </xdr:nvSpPr>
      <xdr:spPr>
        <a:xfrm>
          <a:off x="6921500" y="637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124386</xdr:rowOff>
    </xdr:from>
    <xdr:ext cx="469744" cy="259045"/>
    <xdr:sp macro="" textlink="">
      <xdr:nvSpPr>
        <xdr:cNvPr id="318" name="テキスト ボックス 317"/>
        <xdr:cNvSpPr txBox="1"/>
      </xdr:nvSpPr>
      <xdr:spPr>
        <a:xfrm>
          <a:off x="6737428" y="646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24356</xdr:rowOff>
    </xdr:from>
    <xdr:to>
      <xdr:col>55</xdr:col>
      <xdr:colOff>0</xdr:colOff>
      <xdr:row>58</xdr:row>
      <xdr:rowOff>90231</xdr:rowOff>
    </xdr:to>
    <xdr:cxnSp macro="">
      <xdr:nvCxnSpPr>
        <xdr:cNvPr id="347" name="直線コネクタ 346"/>
        <xdr:cNvCxnSpPr/>
      </xdr:nvCxnSpPr>
      <xdr:spPr>
        <a:xfrm>
          <a:off x="9639300" y="9968456"/>
          <a:ext cx="8382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24356</xdr:rowOff>
    </xdr:from>
    <xdr:to>
      <xdr:col>50</xdr:col>
      <xdr:colOff>114300</xdr:colOff>
      <xdr:row>58</xdr:row>
      <xdr:rowOff>79936</xdr:rowOff>
    </xdr:to>
    <xdr:cxnSp macro="">
      <xdr:nvCxnSpPr>
        <xdr:cNvPr id="350" name="直線コネクタ 349"/>
        <xdr:cNvCxnSpPr/>
      </xdr:nvCxnSpPr>
      <xdr:spPr>
        <a:xfrm flipV="1">
          <a:off x="8750300" y="9968456"/>
          <a:ext cx="889000" cy="5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79936</xdr:rowOff>
    </xdr:from>
    <xdr:to>
      <xdr:col>45</xdr:col>
      <xdr:colOff>177800</xdr:colOff>
      <xdr:row>58</xdr:row>
      <xdr:rowOff>107666</xdr:rowOff>
    </xdr:to>
    <xdr:cxnSp macro="">
      <xdr:nvCxnSpPr>
        <xdr:cNvPr id="353" name="直線コネクタ 352"/>
        <xdr:cNvCxnSpPr/>
      </xdr:nvCxnSpPr>
      <xdr:spPr>
        <a:xfrm flipV="1">
          <a:off x="7861300" y="10024036"/>
          <a:ext cx="889000" cy="2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103543</xdr:rowOff>
    </xdr:from>
    <xdr:to>
      <xdr:col>41</xdr:col>
      <xdr:colOff>50800</xdr:colOff>
      <xdr:row>58</xdr:row>
      <xdr:rowOff>107666</xdr:rowOff>
    </xdr:to>
    <xdr:cxnSp macro="">
      <xdr:nvCxnSpPr>
        <xdr:cNvPr id="356" name="直線コネクタ 355"/>
        <xdr:cNvCxnSpPr/>
      </xdr:nvCxnSpPr>
      <xdr:spPr>
        <a:xfrm>
          <a:off x="6972300" y="10047643"/>
          <a:ext cx="889000" cy="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39431</xdr:rowOff>
    </xdr:from>
    <xdr:to>
      <xdr:col>55</xdr:col>
      <xdr:colOff>50800</xdr:colOff>
      <xdr:row>58</xdr:row>
      <xdr:rowOff>141031</xdr:rowOff>
    </xdr:to>
    <xdr:sp macro="" textlink="">
      <xdr:nvSpPr>
        <xdr:cNvPr id="366" name="楕円 365"/>
        <xdr:cNvSpPr/>
      </xdr:nvSpPr>
      <xdr:spPr>
        <a:xfrm>
          <a:off x="10426700" y="998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125808</xdr:rowOff>
    </xdr:from>
    <xdr:ext cx="534377" cy="259045"/>
    <xdr:sp macro="" textlink="">
      <xdr:nvSpPr>
        <xdr:cNvPr id="367" name="農林水産業費該当値テキスト"/>
        <xdr:cNvSpPr txBox="1"/>
      </xdr:nvSpPr>
      <xdr:spPr>
        <a:xfrm>
          <a:off x="10528300" y="98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145006</xdr:rowOff>
    </xdr:from>
    <xdr:to>
      <xdr:col>50</xdr:col>
      <xdr:colOff>165100</xdr:colOff>
      <xdr:row>58</xdr:row>
      <xdr:rowOff>75156</xdr:rowOff>
    </xdr:to>
    <xdr:sp macro="" textlink="">
      <xdr:nvSpPr>
        <xdr:cNvPr id="368" name="楕円 367"/>
        <xdr:cNvSpPr/>
      </xdr:nvSpPr>
      <xdr:spPr>
        <a:xfrm>
          <a:off x="9588500" y="991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66283</xdr:rowOff>
    </xdr:from>
    <xdr:ext cx="534377" cy="259045"/>
    <xdr:sp macro="" textlink="">
      <xdr:nvSpPr>
        <xdr:cNvPr id="369" name="テキスト ボックス 368"/>
        <xdr:cNvSpPr txBox="1"/>
      </xdr:nvSpPr>
      <xdr:spPr>
        <a:xfrm>
          <a:off x="9372111" y="1001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29136</xdr:rowOff>
    </xdr:from>
    <xdr:to>
      <xdr:col>46</xdr:col>
      <xdr:colOff>38100</xdr:colOff>
      <xdr:row>58</xdr:row>
      <xdr:rowOff>130736</xdr:rowOff>
    </xdr:to>
    <xdr:sp macro="" textlink="">
      <xdr:nvSpPr>
        <xdr:cNvPr id="370" name="楕円 369"/>
        <xdr:cNvSpPr/>
      </xdr:nvSpPr>
      <xdr:spPr>
        <a:xfrm>
          <a:off x="8699500" y="997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121863</xdr:rowOff>
    </xdr:from>
    <xdr:ext cx="534377" cy="259045"/>
    <xdr:sp macro="" textlink="">
      <xdr:nvSpPr>
        <xdr:cNvPr id="371" name="テキスト ボックス 370"/>
        <xdr:cNvSpPr txBox="1"/>
      </xdr:nvSpPr>
      <xdr:spPr>
        <a:xfrm>
          <a:off x="8483111" y="100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56866</xdr:rowOff>
    </xdr:from>
    <xdr:to>
      <xdr:col>41</xdr:col>
      <xdr:colOff>101600</xdr:colOff>
      <xdr:row>58</xdr:row>
      <xdr:rowOff>158466</xdr:rowOff>
    </xdr:to>
    <xdr:sp macro="" textlink="">
      <xdr:nvSpPr>
        <xdr:cNvPr id="372" name="楕円 371"/>
        <xdr:cNvSpPr/>
      </xdr:nvSpPr>
      <xdr:spPr>
        <a:xfrm>
          <a:off x="7810500" y="10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149593</xdr:rowOff>
    </xdr:from>
    <xdr:ext cx="534377" cy="259045"/>
    <xdr:sp macro="" textlink="">
      <xdr:nvSpPr>
        <xdr:cNvPr id="373" name="テキスト ボックス 372"/>
        <xdr:cNvSpPr txBox="1"/>
      </xdr:nvSpPr>
      <xdr:spPr>
        <a:xfrm>
          <a:off x="7594111" y="1009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52743</xdr:rowOff>
    </xdr:from>
    <xdr:to>
      <xdr:col>36</xdr:col>
      <xdr:colOff>165100</xdr:colOff>
      <xdr:row>58</xdr:row>
      <xdr:rowOff>154343</xdr:rowOff>
    </xdr:to>
    <xdr:sp macro="" textlink="">
      <xdr:nvSpPr>
        <xdr:cNvPr id="374" name="楕円 373"/>
        <xdr:cNvSpPr/>
      </xdr:nvSpPr>
      <xdr:spPr>
        <a:xfrm>
          <a:off x="6921500" y="999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145470</xdr:rowOff>
    </xdr:from>
    <xdr:ext cx="534377" cy="259045"/>
    <xdr:sp macro="" textlink="">
      <xdr:nvSpPr>
        <xdr:cNvPr id="375" name="テキスト ボックス 374"/>
        <xdr:cNvSpPr txBox="1"/>
      </xdr:nvSpPr>
      <xdr:spPr>
        <a:xfrm>
          <a:off x="6705111" y="1008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37505</xdr:rowOff>
    </xdr:from>
    <xdr:to>
      <xdr:col>55</xdr:col>
      <xdr:colOff>0</xdr:colOff>
      <xdr:row>79</xdr:row>
      <xdr:rowOff>48608</xdr:rowOff>
    </xdr:to>
    <xdr:cxnSp macro="">
      <xdr:nvCxnSpPr>
        <xdr:cNvPr id="406" name="直線コネクタ 405"/>
        <xdr:cNvCxnSpPr/>
      </xdr:nvCxnSpPr>
      <xdr:spPr>
        <a:xfrm flipV="1">
          <a:off x="9639300" y="13582055"/>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48608</xdr:rowOff>
    </xdr:from>
    <xdr:to>
      <xdr:col>50</xdr:col>
      <xdr:colOff>114300</xdr:colOff>
      <xdr:row>79</xdr:row>
      <xdr:rowOff>50045</xdr:rowOff>
    </xdr:to>
    <xdr:cxnSp macro="">
      <xdr:nvCxnSpPr>
        <xdr:cNvPr id="409" name="直線コネクタ 408"/>
        <xdr:cNvCxnSpPr/>
      </xdr:nvCxnSpPr>
      <xdr:spPr>
        <a:xfrm flipV="1">
          <a:off x="8750300" y="13593158"/>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49533</xdr:rowOff>
    </xdr:from>
    <xdr:to>
      <xdr:col>45</xdr:col>
      <xdr:colOff>177800</xdr:colOff>
      <xdr:row>79</xdr:row>
      <xdr:rowOff>50045</xdr:rowOff>
    </xdr:to>
    <xdr:cxnSp macro="">
      <xdr:nvCxnSpPr>
        <xdr:cNvPr id="412" name="直線コネクタ 411"/>
        <xdr:cNvCxnSpPr/>
      </xdr:nvCxnSpPr>
      <xdr:spPr>
        <a:xfrm>
          <a:off x="7861300" y="13594083"/>
          <a:ext cx="8890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49533</xdr:rowOff>
    </xdr:from>
    <xdr:to>
      <xdr:col>41</xdr:col>
      <xdr:colOff>50800</xdr:colOff>
      <xdr:row>79</xdr:row>
      <xdr:rowOff>80428</xdr:rowOff>
    </xdr:to>
    <xdr:cxnSp macro="">
      <xdr:nvCxnSpPr>
        <xdr:cNvPr id="415" name="直線コネクタ 414"/>
        <xdr:cNvCxnSpPr/>
      </xdr:nvCxnSpPr>
      <xdr:spPr>
        <a:xfrm flipV="1">
          <a:off x="6972300" y="13594083"/>
          <a:ext cx="889000" cy="3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158155</xdr:rowOff>
    </xdr:from>
    <xdr:to>
      <xdr:col>55</xdr:col>
      <xdr:colOff>50800</xdr:colOff>
      <xdr:row>79</xdr:row>
      <xdr:rowOff>88305</xdr:rowOff>
    </xdr:to>
    <xdr:sp macro="" textlink="">
      <xdr:nvSpPr>
        <xdr:cNvPr id="425" name="楕円 424"/>
        <xdr:cNvSpPr/>
      </xdr:nvSpPr>
      <xdr:spPr>
        <a:xfrm>
          <a:off x="10426700" y="135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73082</xdr:rowOff>
    </xdr:from>
    <xdr:ext cx="469744" cy="259045"/>
    <xdr:sp macro="" textlink="">
      <xdr:nvSpPr>
        <xdr:cNvPr id="426" name="商工費該当値テキスト"/>
        <xdr:cNvSpPr txBox="1"/>
      </xdr:nvSpPr>
      <xdr:spPr>
        <a:xfrm>
          <a:off x="10528300" y="1344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169258</xdr:rowOff>
    </xdr:from>
    <xdr:to>
      <xdr:col>50</xdr:col>
      <xdr:colOff>165100</xdr:colOff>
      <xdr:row>79</xdr:row>
      <xdr:rowOff>99408</xdr:rowOff>
    </xdr:to>
    <xdr:sp macro="" textlink="">
      <xdr:nvSpPr>
        <xdr:cNvPr id="427" name="楕円 426"/>
        <xdr:cNvSpPr/>
      </xdr:nvSpPr>
      <xdr:spPr>
        <a:xfrm>
          <a:off x="9588500" y="1354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90535</xdr:rowOff>
    </xdr:from>
    <xdr:ext cx="469744" cy="259045"/>
    <xdr:sp macro="" textlink="">
      <xdr:nvSpPr>
        <xdr:cNvPr id="428" name="テキスト ボックス 427"/>
        <xdr:cNvSpPr txBox="1"/>
      </xdr:nvSpPr>
      <xdr:spPr>
        <a:xfrm>
          <a:off x="9404428" y="1363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170695</xdr:rowOff>
    </xdr:from>
    <xdr:to>
      <xdr:col>46</xdr:col>
      <xdr:colOff>38100</xdr:colOff>
      <xdr:row>79</xdr:row>
      <xdr:rowOff>100845</xdr:rowOff>
    </xdr:to>
    <xdr:sp macro="" textlink="">
      <xdr:nvSpPr>
        <xdr:cNvPr id="429" name="楕円 428"/>
        <xdr:cNvSpPr/>
      </xdr:nvSpPr>
      <xdr:spPr>
        <a:xfrm>
          <a:off x="8699500" y="135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91972</xdr:rowOff>
    </xdr:from>
    <xdr:ext cx="469744" cy="259045"/>
    <xdr:sp macro="" textlink="">
      <xdr:nvSpPr>
        <xdr:cNvPr id="430" name="テキスト ボックス 429"/>
        <xdr:cNvSpPr txBox="1"/>
      </xdr:nvSpPr>
      <xdr:spPr>
        <a:xfrm>
          <a:off x="8515428" y="1363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170183</xdr:rowOff>
    </xdr:from>
    <xdr:to>
      <xdr:col>41</xdr:col>
      <xdr:colOff>101600</xdr:colOff>
      <xdr:row>79</xdr:row>
      <xdr:rowOff>100333</xdr:rowOff>
    </xdr:to>
    <xdr:sp macro="" textlink="">
      <xdr:nvSpPr>
        <xdr:cNvPr id="431" name="楕円 430"/>
        <xdr:cNvSpPr/>
      </xdr:nvSpPr>
      <xdr:spPr>
        <a:xfrm>
          <a:off x="7810500" y="135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91460</xdr:rowOff>
    </xdr:from>
    <xdr:ext cx="469744" cy="259045"/>
    <xdr:sp macro="" textlink="">
      <xdr:nvSpPr>
        <xdr:cNvPr id="432" name="テキスト ボックス 431"/>
        <xdr:cNvSpPr txBox="1"/>
      </xdr:nvSpPr>
      <xdr:spPr>
        <a:xfrm>
          <a:off x="7626428" y="1363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29628</xdr:rowOff>
    </xdr:from>
    <xdr:to>
      <xdr:col>36</xdr:col>
      <xdr:colOff>165100</xdr:colOff>
      <xdr:row>79</xdr:row>
      <xdr:rowOff>131228</xdr:rowOff>
    </xdr:to>
    <xdr:sp macro="" textlink="">
      <xdr:nvSpPr>
        <xdr:cNvPr id="433" name="楕円 432"/>
        <xdr:cNvSpPr/>
      </xdr:nvSpPr>
      <xdr:spPr>
        <a:xfrm>
          <a:off x="6921500" y="1357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122355</xdr:rowOff>
    </xdr:from>
    <xdr:ext cx="469744" cy="259045"/>
    <xdr:sp macro="" textlink="">
      <xdr:nvSpPr>
        <xdr:cNvPr id="434" name="テキスト ボックス 433"/>
        <xdr:cNvSpPr txBox="1"/>
      </xdr:nvSpPr>
      <xdr:spPr>
        <a:xfrm>
          <a:off x="6737428" y="1366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45946</xdr:rowOff>
    </xdr:from>
    <xdr:to>
      <xdr:col>55</xdr:col>
      <xdr:colOff>0</xdr:colOff>
      <xdr:row>97</xdr:row>
      <xdr:rowOff>138978</xdr:rowOff>
    </xdr:to>
    <xdr:cxnSp macro="">
      <xdr:nvCxnSpPr>
        <xdr:cNvPr id="461" name="直線コネクタ 460"/>
        <xdr:cNvCxnSpPr/>
      </xdr:nvCxnSpPr>
      <xdr:spPr>
        <a:xfrm>
          <a:off x="9639300" y="16505146"/>
          <a:ext cx="838200" cy="26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45946</xdr:rowOff>
    </xdr:from>
    <xdr:to>
      <xdr:col>50</xdr:col>
      <xdr:colOff>114300</xdr:colOff>
      <xdr:row>96</xdr:row>
      <xdr:rowOff>169852</xdr:rowOff>
    </xdr:to>
    <xdr:cxnSp macro="">
      <xdr:nvCxnSpPr>
        <xdr:cNvPr id="464" name="直線コネクタ 463"/>
        <xdr:cNvCxnSpPr/>
      </xdr:nvCxnSpPr>
      <xdr:spPr>
        <a:xfrm flipV="1">
          <a:off x="8750300" y="16505146"/>
          <a:ext cx="889000" cy="12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169852</xdr:rowOff>
    </xdr:from>
    <xdr:to>
      <xdr:col>45</xdr:col>
      <xdr:colOff>177800</xdr:colOff>
      <xdr:row>97</xdr:row>
      <xdr:rowOff>113511</xdr:rowOff>
    </xdr:to>
    <xdr:cxnSp macro="">
      <xdr:nvCxnSpPr>
        <xdr:cNvPr id="467" name="直線コネクタ 466"/>
        <xdr:cNvCxnSpPr/>
      </xdr:nvCxnSpPr>
      <xdr:spPr>
        <a:xfrm flipV="1">
          <a:off x="7861300" y="16629052"/>
          <a:ext cx="889000" cy="11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113511</xdr:rowOff>
    </xdr:from>
    <xdr:to>
      <xdr:col>41</xdr:col>
      <xdr:colOff>50800</xdr:colOff>
      <xdr:row>97</xdr:row>
      <xdr:rowOff>148761</xdr:rowOff>
    </xdr:to>
    <xdr:cxnSp macro="">
      <xdr:nvCxnSpPr>
        <xdr:cNvPr id="470" name="直線コネクタ 469"/>
        <xdr:cNvCxnSpPr/>
      </xdr:nvCxnSpPr>
      <xdr:spPr>
        <a:xfrm flipV="1">
          <a:off x="6972300" y="16744161"/>
          <a:ext cx="8890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88178</xdr:rowOff>
    </xdr:from>
    <xdr:to>
      <xdr:col>55</xdr:col>
      <xdr:colOff>50800</xdr:colOff>
      <xdr:row>98</xdr:row>
      <xdr:rowOff>18328</xdr:rowOff>
    </xdr:to>
    <xdr:sp macro="" textlink="">
      <xdr:nvSpPr>
        <xdr:cNvPr id="480" name="楕円 479"/>
        <xdr:cNvSpPr/>
      </xdr:nvSpPr>
      <xdr:spPr>
        <a:xfrm>
          <a:off x="10426700" y="167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3105</xdr:rowOff>
    </xdr:from>
    <xdr:ext cx="534377" cy="259045"/>
    <xdr:sp macro="" textlink="">
      <xdr:nvSpPr>
        <xdr:cNvPr id="481" name="土木費該当値テキスト"/>
        <xdr:cNvSpPr txBox="1"/>
      </xdr:nvSpPr>
      <xdr:spPr>
        <a:xfrm>
          <a:off x="10528300" y="1663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166596</xdr:rowOff>
    </xdr:from>
    <xdr:to>
      <xdr:col>50</xdr:col>
      <xdr:colOff>165100</xdr:colOff>
      <xdr:row>96</xdr:row>
      <xdr:rowOff>96746</xdr:rowOff>
    </xdr:to>
    <xdr:sp macro="" textlink="">
      <xdr:nvSpPr>
        <xdr:cNvPr id="482" name="楕円 481"/>
        <xdr:cNvSpPr/>
      </xdr:nvSpPr>
      <xdr:spPr>
        <a:xfrm>
          <a:off x="9588500" y="164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113273</xdr:rowOff>
    </xdr:from>
    <xdr:ext cx="534377" cy="259045"/>
    <xdr:sp macro="" textlink="">
      <xdr:nvSpPr>
        <xdr:cNvPr id="483" name="テキスト ボックス 482"/>
        <xdr:cNvSpPr txBox="1"/>
      </xdr:nvSpPr>
      <xdr:spPr>
        <a:xfrm>
          <a:off x="9372111" y="1622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119052</xdr:rowOff>
    </xdr:from>
    <xdr:to>
      <xdr:col>46</xdr:col>
      <xdr:colOff>38100</xdr:colOff>
      <xdr:row>97</xdr:row>
      <xdr:rowOff>49202</xdr:rowOff>
    </xdr:to>
    <xdr:sp macro="" textlink="">
      <xdr:nvSpPr>
        <xdr:cNvPr id="484" name="楕円 483"/>
        <xdr:cNvSpPr/>
      </xdr:nvSpPr>
      <xdr:spPr>
        <a:xfrm>
          <a:off x="8699500" y="165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40329</xdr:rowOff>
    </xdr:from>
    <xdr:ext cx="534377" cy="259045"/>
    <xdr:sp macro="" textlink="">
      <xdr:nvSpPr>
        <xdr:cNvPr id="485" name="テキスト ボックス 484"/>
        <xdr:cNvSpPr txBox="1"/>
      </xdr:nvSpPr>
      <xdr:spPr>
        <a:xfrm>
          <a:off x="8483111" y="1667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62711</xdr:rowOff>
    </xdr:from>
    <xdr:to>
      <xdr:col>41</xdr:col>
      <xdr:colOff>101600</xdr:colOff>
      <xdr:row>97</xdr:row>
      <xdr:rowOff>164311</xdr:rowOff>
    </xdr:to>
    <xdr:sp macro="" textlink="">
      <xdr:nvSpPr>
        <xdr:cNvPr id="486" name="楕円 485"/>
        <xdr:cNvSpPr/>
      </xdr:nvSpPr>
      <xdr:spPr>
        <a:xfrm>
          <a:off x="7810500" y="166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155438</xdr:rowOff>
    </xdr:from>
    <xdr:ext cx="534377" cy="259045"/>
    <xdr:sp macro="" textlink="">
      <xdr:nvSpPr>
        <xdr:cNvPr id="487" name="テキスト ボックス 486"/>
        <xdr:cNvSpPr txBox="1"/>
      </xdr:nvSpPr>
      <xdr:spPr>
        <a:xfrm>
          <a:off x="7594111" y="1678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97961</xdr:rowOff>
    </xdr:from>
    <xdr:to>
      <xdr:col>36</xdr:col>
      <xdr:colOff>165100</xdr:colOff>
      <xdr:row>98</xdr:row>
      <xdr:rowOff>28111</xdr:rowOff>
    </xdr:to>
    <xdr:sp macro="" textlink="">
      <xdr:nvSpPr>
        <xdr:cNvPr id="488" name="楕円 487"/>
        <xdr:cNvSpPr/>
      </xdr:nvSpPr>
      <xdr:spPr>
        <a:xfrm>
          <a:off x="6921500" y="167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19238</xdr:rowOff>
    </xdr:from>
    <xdr:ext cx="534377" cy="259045"/>
    <xdr:sp macro="" textlink="">
      <xdr:nvSpPr>
        <xdr:cNvPr id="489" name="テキスト ボックス 488"/>
        <xdr:cNvSpPr txBox="1"/>
      </xdr:nvSpPr>
      <xdr:spPr>
        <a:xfrm>
          <a:off x="6705111" y="1682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18009</xdr:rowOff>
    </xdr:from>
    <xdr:to>
      <xdr:col>85</xdr:col>
      <xdr:colOff>126364</xdr:colOff>
      <xdr:row>37</xdr:row>
      <xdr:rowOff>83198</xdr:rowOff>
    </xdr:to>
    <xdr:cxnSp macro="">
      <xdr:nvCxnSpPr>
        <xdr:cNvPr id="513" name="直線コネクタ 512"/>
        <xdr:cNvCxnSpPr/>
      </xdr:nvCxnSpPr>
      <xdr:spPr>
        <a:xfrm flipV="1">
          <a:off x="16317595" y="5332959"/>
          <a:ext cx="1269" cy="1093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87025</xdr:rowOff>
    </xdr:from>
    <xdr:ext cx="534377" cy="259045"/>
    <xdr:sp macro="" textlink="">
      <xdr:nvSpPr>
        <xdr:cNvPr id="514" name="消防費最小値テキスト"/>
        <xdr:cNvSpPr txBox="1"/>
      </xdr:nvSpPr>
      <xdr:spPr>
        <a:xfrm>
          <a:off x="16370300" y="64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83198</xdr:rowOff>
    </xdr:from>
    <xdr:to>
      <xdr:col>86</xdr:col>
      <xdr:colOff>25400</xdr:colOff>
      <xdr:row>37</xdr:row>
      <xdr:rowOff>83198</xdr:rowOff>
    </xdr:to>
    <xdr:cxnSp macro="">
      <xdr:nvCxnSpPr>
        <xdr:cNvPr id="515" name="直線コネクタ 514"/>
        <xdr:cNvCxnSpPr/>
      </xdr:nvCxnSpPr>
      <xdr:spPr>
        <a:xfrm>
          <a:off x="16230600" y="64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136136</xdr:rowOff>
    </xdr:from>
    <xdr:ext cx="534377" cy="259045"/>
    <xdr:sp macro="" textlink="">
      <xdr:nvSpPr>
        <xdr:cNvPr id="516" name="消防費最大値テキスト"/>
        <xdr:cNvSpPr txBox="1"/>
      </xdr:nvSpPr>
      <xdr:spPr>
        <a:xfrm>
          <a:off x="16370300" y="510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18009</xdr:rowOff>
    </xdr:from>
    <xdr:to>
      <xdr:col>86</xdr:col>
      <xdr:colOff>25400</xdr:colOff>
      <xdr:row>31</xdr:row>
      <xdr:rowOff>18009</xdr:rowOff>
    </xdr:to>
    <xdr:cxnSp macro="">
      <xdr:nvCxnSpPr>
        <xdr:cNvPr id="517" name="直線コネクタ 516"/>
        <xdr:cNvCxnSpPr/>
      </xdr:nvCxnSpPr>
      <xdr:spPr>
        <a:xfrm>
          <a:off x="16230600" y="533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160598</xdr:rowOff>
    </xdr:from>
    <xdr:to>
      <xdr:col>85</xdr:col>
      <xdr:colOff>127000</xdr:colOff>
      <xdr:row>37</xdr:row>
      <xdr:rowOff>83198</xdr:rowOff>
    </xdr:to>
    <xdr:cxnSp macro="">
      <xdr:nvCxnSpPr>
        <xdr:cNvPr id="518" name="直線コネクタ 517"/>
        <xdr:cNvCxnSpPr/>
      </xdr:nvCxnSpPr>
      <xdr:spPr>
        <a:xfrm>
          <a:off x="15481300" y="5475548"/>
          <a:ext cx="838200" cy="95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74782</xdr:rowOff>
    </xdr:from>
    <xdr:ext cx="534377" cy="259045"/>
    <xdr:sp macro="" textlink="">
      <xdr:nvSpPr>
        <xdr:cNvPr id="519" name="消防費平均値テキスト"/>
        <xdr:cNvSpPr txBox="1"/>
      </xdr:nvSpPr>
      <xdr:spPr>
        <a:xfrm>
          <a:off x="16370300" y="5904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51905</xdr:rowOff>
    </xdr:from>
    <xdr:to>
      <xdr:col>85</xdr:col>
      <xdr:colOff>177800</xdr:colOff>
      <xdr:row>35</xdr:row>
      <xdr:rowOff>153505</xdr:rowOff>
    </xdr:to>
    <xdr:sp macro="" textlink="">
      <xdr:nvSpPr>
        <xdr:cNvPr id="520" name="フローチャート: 判断 519"/>
        <xdr:cNvSpPr/>
      </xdr:nvSpPr>
      <xdr:spPr>
        <a:xfrm>
          <a:off x="16268700" y="605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160598</xdr:rowOff>
    </xdr:from>
    <xdr:to>
      <xdr:col>81</xdr:col>
      <xdr:colOff>50800</xdr:colOff>
      <xdr:row>37</xdr:row>
      <xdr:rowOff>68015</xdr:rowOff>
    </xdr:to>
    <xdr:cxnSp macro="">
      <xdr:nvCxnSpPr>
        <xdr:cNvPr id="521" name="直線コネクタ 520"/>
        <xdr:cNvCxnSpPr/>
      </xdr:nvCxnSpPr>
      <xdr:spPr>
        <a:xfrm flipV="1">
          <a:off x="14592300" y="5475548"/>
          <a:ext cx="889000" cy="93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22054</xdr:rowOff>
    </xdr:from>
    <xdr:to>
      <xdr:col>81</xdr:col>
      <xdr:colOff>101600</xdr:colOff>
      <xdr:row>35</xdr:row>
      <xdr:rowOff>123654</xdr:rowOff>
    </xdr:to>
    <xdr:sp macro="" textlink="">
      <xdr:nvSpPr>
        <xdr:cNvPr id="522" name="フローチャート: 判断 521"/>
        <xdr:cNvSpPr/>
      </xdr:nvSpPr>
      <xdr:spPr>
        <a:xfrm>
          <a:off x="15430500" y="60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114781</xdr:rowOff>
    </xdr:from>
    <xdr:ext cx="534377" cy="259045"/>
    <xdr:sp macro="" textlink="">
      <xdr:nvSpPr>
        <xdr:cNvPr id="523" name="テキスト ボックス 522"/>
        <xdr:cNvSpPr txBox="1"/>
      </xdr:nvSpPr>
      <xdr:spPr>
        <a:xfrm>
          <a:off x="15214111" y="611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68015</xdr:rowOff>
    </xdr:from>
    <xdr:to>
      <xdr:col>76</xdr:col>
      <xdr:colOff>114300</xdr:colOff>
      <xdr:row>37</xdr:row>
      <xdr:rowOff>117107</xdr:rowOff>
    </xdr:to>
    <xdr:cxnSp macro="">
      <xdr:nvCxnSpPr>
        <xdr:cNvPr id="524" name="直線コネクタ 523"/>
        <xdr:cNvCxnSpPr/>
      </xdr:nvCxnSpPr>
      <xdr:spPr>
        <a:xfrm flipV="1">
          <a:off x="13703300" y="6411665"/>
          <a:ext cx="889000" cy="4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108617</xdr:rowOff>
    </xdr:from>
    <xdr:to>
      <xdr:col>76</xdr:col>
      <xdr:colOff>165100</xdr:colOff>
      <xdr:row>35</xdr:row>
      <xdr:rowOff>38767</xdr:rowOff>
    </xdr:to>
    <xdr:sp macro="" textlink="">
      <xdr:nvSpPr>
        <xdr:cNvPr id="525" name="フローチャート: 判断 524"/>
        <xdr:cNvSpPr/>
      </xdr:nvSpPr>
      <xdr:spPr>
        <a:xfrm>
          <a:off x="14541500" y="593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55294</xdr:rowOff>
    </xdr:from>
    <xdr:ext cx="534377" cy="259045"/>
    <xdr:sp macro="" textlink="">
      <xdr:nvSpPr>
        <xdr:cNvPr id="526" name="テキスト ボックス 525"/>
        <xdr:cNvSpPr txBox="1"/>
      </xdr:nvSpPr>
      <xdr:spPr>
        <a:xfrm>
          <a:off x="14325111" y="571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117107</xdr:rowOff>
    </xdr:from>
    <xdr:to>
      <xdr:col>71</xdr:col>
      <xdr:colOff>177800</xdr:colOff>
      <xdr:row>37</xdr:row>
      <xdr:rowOff>124822</xdr:rowOff>
    </xdr:to>
    <xdr:cxnSp macro="">
      <xdr:nvCxnSpPr>
        <xdr:cNvPr id="527" name="直線コネクタ 526"/>
        <xdr:cNvCxnSpPr/>
      </xdr:nvCxnSpPr>
      <xdr:spPr>
        <a:xfrm flipV="1">
          <a:off x="12814300" y="6460757"/>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36874</xdr:rowOff>
    </xdr:from>
    <xdr:to>
      <xdr:col>72</xdr:col>
      <xdr:colOff>38100</xdr:colOff>
      <xdr:row>35</xdr:row>
      <xdr:rowOff>138474</xdr:rowOff>
    </xdr:to>
    <xdr:sp macro="" textlink="">
      <xdr:nvSpPr>
        <xdr:cNvPr id="528" name="フローチャート: 判断 527"/>
        <xdr:cNvSpPr/>
      </xdr:nvSpPr>
      <xdr:spPr>
        <a:xfrm>
          <a:off x="13652500" y="60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155001</xdr:rowOff>
    </xdr:from>
    <xdr:ext cx="534377" cy="259045"/>
    <xdr:sp macro="" textlink="">
      <xdr:nvSpPr>
        <xdr:cNvPr id="529" name="テキスト ボックス 528"/>
        <xdr:cNvSpPr txBox="1"/>
      </xdr:nvSpPr>
      <xdr:spPr>
        <a:xfrm>
          <a:off x="13436111" y="58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52553</xdr:rowOff>
    </xdr:from>
    <xdr:to>
      <xdr:col>67</xdr:col>
      <xdr:colOff>101600</xdr:colOff>
      <xdr:row>35</xdr:row>
      <xdr:rowOff>154153</xdr:rowOff>
    </xdr:to>
    <xdr:sp macro="" textlink="">
      <xdr:nvSpPr>
        <xdr:cNvPr id="530" name="フローチャート: 判断 529"/>
        <xdr:cNvSpPr/>
      </xdr:nvSpPr>
      <xdr:spPr>
        <a:xfrm>
          <a:off x="12763500" y="605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170680</xdr:rowOff>
    </xdr:from>
    <xdr:ext cx="534377" cy="259045"/>
    <xdr:sp macro="" textlink="">
      <xdr:nvSpPr>
        <xdr:cNvPr id="531" name="テキスト ボックス 530"/>
        <xdr:cNvSpPr txBox="1"/>
      </xdr:nvSpPr>
      <xdr:spPr>
        <a:xfrm>
          <a:off x="12547111" y="58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32398</xdr:rowOff>
    </xdr:from>
    <xdr:to>
      <xdr:col>85</xdr:col>
      <xdr:colOff>177800</xdr:colOff>
      <xdr:row>37</xdr:row>
      <xdr:rowOff>133998</xdr:rowOff>
    </xdr:to>
    <xdr:sp macro="" textlink="">
      <xdr:nvSpPr>
        <xdr:cNvPr id="537" name="楕円 536"/>
        <xdr:cNvSpPr/>
      </xdr:nvSpPr>
      <xdr:spPr>
        <a:xfrm>
          <a:off x="16268700" y="63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118775</xdr:rowOff>
    </xdr:from>
    <xdr:ext cx="534377" cy="259045"/>
    <xdr:sp macro="" textlink="">
      <xdr:nvSpPr>
        <xdr:cNvPr id="538" name="消防費該当値テキスト"/>
        <xdr:cNvSpPr txBox="1"/>
      </xdr:nvSpPr>
      <xdr:spPr>
        <a:xfrm>
          <a:off x="16370300" y="629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109798</xdr:rowOff>
    </xdr:from>
    <xdr:to>
      <xdr:col>81</xdr:col>
      <xdr:colOff>101600</xdr:colOff>
      <xdr:row>32</xdr:row>
      <xdr:rowOff>39948</xdr:rowOff>
    </xdr:to>
    <xdr:sp macro="" textlink="">
      <xdr:nvSpPr>
        <xdr:cNvPr id="539" name="楕円 538"/>
        <xdr:cNvSpPr/>
      </xdr:nvSpPr>
      <xdr:spPr>
        <a:xfrm>
          <a:off x="15430500" y="54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56475</xdr:rowOff>
    </xdr:from>
    <xdr:ext cx="534377" cy="259045"/>
    <xdr:sp macro="" textlink="">
      <xdr:nvSpPr>
        <xdr:cNvPr id="540" name="テキスト ボックス 539"/>
        <xdr:cNvSpPr txBox="1"/>
      </xdr:nvSpPr>
      <xdr:spPr>
        <a:xfrm>
          <a:off x="15214111" y="51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17215</xdr:rowOff>
    </xdr:from>
    <xdr:to>
      <xdr:col>76</xdr:col>
      <xdr:colOff>165100</xdr:colOff>
      <xdr:row>37</xdr:row>
      <xdr:rowOff>118815</xdr:rowOff>
    </xdr:to>
    <xdr:sp macro="" textlink="">
      <xdr:nvSpPr>
        <xdr:cNvPr id="541" name="楕円 540"/>
        <xdr:cNvSpPr/>
      </xdr:nvSpPr>
      <xdr:spPr>
        <a:xfrm>
          <a:off x="14541500" y="636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109942</xdr:rowOff>
    </xdr:from>
    <xdr:ext cx="534377" cy="259045"/>
    <xdr:sp macro="" textlink="">
      <xdr:nvSpPr>
        <xdr:cNvPr id="542" name="テキスト ボックス 541"/>
        <xdr:cNvSpPr txBox="1"/>
      </xdr:nvSpPr>
      <xdr:spPr>
        <a:xfrm>
          <a:off x="14325111" y="64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66307</xdr:rowOff>
    </xdr:from>
    <xdr:to>
      <xdr:col>72</xdr:col>
      <xdr:colOff>38100</xdr:colOff>
      <xdr:row>37</xdr:row>
      <xdr:rowOff>167907</xdr:rowOff>
    </xdr:to>
    <xdr:sp macro="" textlink="">
      <xdr:nvSpPr>
        <xdr:cNvPr id="543" name="楕円 542"/>
        <xdr:cNvSpPr/>
      </xdr:nvSpPr>
      <xdr:spPr>
        <a:xfrm>
          <a:off x="13652500" y="64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159034</xdr:rowOff>
    </xdr:from>
    <xdr:ext cx="534377" cy="259045"/>
    <xdr:sp macro="" textlink="">
      <xdr:nvSpPr>
        <xdr:cNvPr id="544" name="テキスト ボックス 543"/>
        <xdr:cNvSpPr txBox="1"/>
      </xdr:nvSpPr>
      <xdr:spPr>
        <a:xfrm>
          <a:off x="13436111" y="650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74022</xdr:rowOff>
    </xdr:from>
    <xdr:to>
      <xdr:col>67</xdr:col>
      <xdr:colOff>101600</xdr:colOff>
      <xdr:row>38</xdr:row>
      <xdr:rowOff>4172</xdr:rowOff>
    </xdr:to>
    <xdr:sp macro="" textlink="">
      <xdr:nvSpPr>
        <xdr:cNvPr id="545" name="楕円 544"/>
        <xdr:cNvSpPr/>
      </xdr:nvSpPr>
      <xdr:spPr>
        <a:xfrm>
          <a:off x="12763500" y="641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166749</xdr:rowOff>
    </xdr:from>
    <xdr:ext cx="534377" cy="259045"/>
    <xdr:sp macro="" textlink="">
      <xdr:nvSpPr>
        <xdr:cNvPr id="546" name="テキスト ボックス 545"/>
        <xdr:cNvSpPr txBox="1"/>
      </xdr:nvSpPr>
      <xdr:spPr>
        <a:xfrm>
          <a:off x="12547111" y="65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70" name="直線コネクタ 569"/>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1"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2" name="直線コネクタ 571"/>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3"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4" name="直線コネクタ 573"/>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95809</xdr:rowOff>
    </xdr:from>
    <xdr:to>
      <xdr:col>85</xdr:col>
      <xdr:colOff>127000</xdr:colOff>
      <xdr:row>57</xdr:row>
      <xdr:rowOff>97569</xdr:rowOff>
    </xdr:to>
    <xdr:cxnSp macro="">
      <xdr:nvCxnSpPr>
        <xdr:cNvPr id="575" name="直線コネクタ 574"/>
        <xdr:cNvCxnSpPr/>
      </xdr:nvCxnSpPr>
      <xdr:spPr>
        <a:xfrm flipV="1">
          <a:off x="15481300" y="9868459"/>
          <a:ext cx="8382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6"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7" name="フローチャート: 判断 576"/>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97569</xdr:rowOff>
    </xdr:from>
    <xdr:to>
      <xdr:col>81</xdr:col>
      <xdr:colOff>50800</xdr:colOff>
      <xdr:row>57</xdr:row>
      <xdr:rowOff>126061</xdr:rowOff>
    </xdr:to>
    <xdr:cxnSp macro="">
      <xdr:nvCxnSpPr>
        <xdr:cNvPr id="578" name="直線コネクタ 577"/>
        <xdr:cNvCxnSpPr/>
      </xdr:nvCxnSpPr>
      <xdr:spPr>
        <a:xfrm flipV="1">
          <a:off x="14592300" y="9870219"/>
          <a:ext cx="889000" cy="2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9" name="フローチャート: 判断 578"/>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80" name="テキスト ボックス 579"/>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126061</xdr:rowOff>
    </xdr:from>
    <xdr:to>
      <xdr:col>76</xdr:col>
      <xdr:colOff>114300</xdr:colOff>
      <xdr:row>57</xdr:row>
      <xdr:rowOff>136889</xdr:rowOff>
    </xdr:to>
    <xdr:cxnSp macro="">
      <xdr:nvCxnSpPr>
        <xdr:cNvPr id="581" name="直線コネクタ 580"/>
        <xdr:cNvCxnSpPr/>
      </xdr:nvCxnSpPr>
      <xdr:spPr>
        <a:xfrm flipV="1">
          <a:off x="13703300" y="9898711"/>
          <a:ext cx="889000" cy="1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2" name="フローチャート: 判断 581"/>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3" name="テキスト ボックス 582"/>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96959</xdr:rowOff>
    </xdr:from>
    <xdr:to>
      <xdr:col>71</xdr:col>
      <xdr:colOff>177800</xdr:colOff>
      <xdr:row>57</xdr:row>
      <xdr:rowOff>136889</xdr:rowOff>
    </xdr:to>
    <xdr:cxnSp macro="">
      <xdr:nvCxnSpPr>
        <xdr:cNvPr id="584" name="直線コネクタ 583"/>
        <xdr:cNvCxnSpPr/>
      </xdr:nvCxnSpPr>
      <xdr:spPr>
        <a:xfrm>
          <a:off x="12814300" y="9869609"/>
          <a:ext cx="889000" cy="3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5" name="フローチャート: 判断 584"/>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6" name="テキスト ボックス 585"/>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7" name="フローチャート: 判断 586"/>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8" name="テキスト ボックス 587"/>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45009</xdr:rowOff>
    </xdr:from>
    <xdr:to>
      <xdr:col>85</xdr:col>
      <xdr:colOff>177800</xdr:colOff>
      <xdr:row>57</xdr:row>
      <xdr:rowOff>146609</xdr:rowOff>
    </xdr:to>
    <xdr:sp macro="" textlink="">
      <xdr:nvSpPr>
        <xdr:cNvPr id="594" name="楕円 593"/>
        <xdr:cNvSpPr/>
      </xdr:nvSpPr>
      <xdr:spPr>
        <a:xfrm>
          <a:off x="16268700" y="98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131386</xdr:rowOff>
    </xdr:from>
    <xdr:ext cx="534377" cy="259045"/>
    <xdr:sp macro="" textlink="">
      <xdr:nvSpPr>
        <xdr:cNvPr id="595" name="教育費該当値テキスト"/>
        <xdr:cNvSpPr txBox="1"/>
      </xdr:nvSpPr>
      <xdr:spPr>
        <a:xfrm>
          <a:off x="16370300" y="97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46769</xdr:rowOff>
    </xdr:from>
    <xdr:to>
      <xdr:col>81</xdr:col>
      <xdr:colOff>101600</xdr:colOff>
      <xdr:row>57</xdr:row>
      <xdr:rowOff>148369</xdr:rowOff>
    </xdr:to>
    <xdr:sp macro="" textlink="">
      <xdr:nvSpPr>
        <xdr:cNvPr id="596" name="楕円 595"/>
        <xdr:cNvSpPr/>
      </xdr:nvSpPr>
      <xdr:spPr>
        <a:xfrm>
          <a:off x="15430500" y="98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139496</xdr:rowOff>
    </xdr:from>
    <xdr:ext cx="534377" cy="259045"/>
    <xdr:sp macro="" textlink="">
      <xdr:nvSpPr>
        <xdr:cNvPr id="597" name="テキスト ボックス 596"/>
        <xdr:cNvSpPr txBox="1"/>
      </xdr:nvSpPr>
      <xdr:spPr>
        <a:xfrm>
          <a:off x="15214111" y="991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75261</xdr:rowOff>
    </xdr:from>
    <xdr:to>
      <xdr:col>76</xdr:col>
      <xdr:colOff>165100</xdr:colOff>
      <xdr:row>58</xdr:row>
      <xdr:rowOff>5411</xdr:rowOff>
    </xdr:to>
    <xdr:sp macro="" textlink="">
      <xdr:nvSpPr>
        <xdr:cNvPr id="598" name="楕円 597"/>
        <xdr:cNvSpPr/>
      </xdr:nvSpPr>
      <xdr:spPr>
        <a:xfrm>
          <a:off x="14541500" y="98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167988</xdr:rowOff>
    </xdr:from>
    <xdr:ext cx="534377" cy="259045"/>
    <xdr:sp macro="" textlink="">
      <xdr:nvSpPr>
        <xdr:cNvPr id="599" name="テキスト ボックス 598"/>
        <xdr:cNvSpPr txBox="1"/>
      </xdr:nvSpPr>
      <xdr:spPr>
        <a:xfrm>
          <a:off x="14325111" y="994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86089</xdr:rowOff>
    </xdr:from>
    <xdr:to>
      <xdr:col>72</xdr:col>
      <xdr:colOff>38100</xdr:colOff>
      <xdr:row>58</xdr:row>
      <xdr:rowOff>16239</xdr:rowOff>
    </xdr:to>
    <xdr:sp macro="" textlink="">
      <xdr:nvSpPr>
        <xdr:cNvPr id="600" name="楕円 599"/>
        <xdr:cNvSpPr/>
      </xdr:nvSpPr>
      <xdr:spPr>
        <a:xfrm>
          <a:off x="13652500" y="98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7366</xdr:rowOff>
    </xdr:from>
    <xdr:ext cx="534377" cy="259045"/>
    <xdr:sp macro="" textlink="">
      <xdr:nvSpPr>
        <xdr:cNvPr id="601" name="テキスト ボックス 600"/>
        <xdr:cNvSpPr txBox="1"/>
      </xdr:nvSpPr>
      <xdr:spPr>
        <a:xfrm>
          <a:off x="13436111" y="99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46159</xdr:rowOff>
    </xdr:from>
    <xdr:to>
      <xdr:col>67</xdr:col>
      <xdr:colOff>101600</xdr:colOff>
      <xdr:row>57</xdr:row>
      <xdr:rowOff>147759</xdr:rowOff>
    </xdr:to>
    <xdr:sp macro="" textlink="">
      <xdr:nvSpPr>
        <xdr:cNvPr id="602" name="楕円 601"/>
        <xdr:cNvSpPr/>
      </xdr:nvSpPr>
      <xdr:spPr>
        <a:xfrm>
          <a:off x="12763500" y="9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138886</xdr:rowOff>
    </xdr:from>
    <xdr:ext cx="534377" cy="259045"/>
    <xdr:sp macro="" textlink="">
      <xdr:nvSpPr>
        <xdr:cNvPr id="603" name="テキスト ボックス 602"/>
        <xdr:cNvSpPr txBox="1"/>
      </xdr:nvSpPr>
      <xdr:spPr>
        <a:xfrm>
          <a:off x="12547111" y="991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7" name="直線コネクタ 626"/>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30"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1" name="直線コネクタ 630"/>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2" name="直線コネクタ 63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3"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4" name="フローチャート: 判断 633"/>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28423</xdr:rowOff>
    </xdr:from>
    <xdr:to>
      <xdr:col>81</xdr:col>
      <xdr:colOff>50800</xdr:colOff>
      <xdr:row>79</xdr:row>
      <xdr:rowOff>44450</xdr:rowOff>
    </xdr:to>
    <xdr:cxnSp macro="">
      <xdr:nvCxnSpPr>
        <xdr:cNvPr id="635" name="直線コネクタ 634"/>
        <xdr:cNvCxnSpPr/>
      </xdr:nvCxnSpPr>
      <xdr:spPr>
        <a:xfrm>
          <a:off x="14592300" y="13572973"/>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6" name="フローチャート: 判断 635"/>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7" name="テキスト ボックス 636"/>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28423</xdr:rowOff>
    </xdr:from>
    <xdr:to>
      <xdr:col>76</xdr:col>
      <xdr:colOff>114300</xdr:colOff>
      <xdr:row>79</xdr:row>
      <xdr:rowOff>44450</xdr:rowOff>
    </xdr:to>
    <xdr:cxnSp macro="">
      <xdr:nvCxnSpPr>
        <xdr:cNvPr id="638" name="直線コネクタ 637"/>
        <xdr:cNvCxnSpPr/>
      </xdr:nvCxnSpPr>
      <xdr:spPr>
        <a:xfrm flipV="1">
          <a:off x="13703300" y="13572973"/>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9" name="フローチャート: 判断 638"/>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40" name="テキスト ボックス 639"/>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1" name="直線コネクタ 64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2" name="フローチャート: 判断 641"/>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3" name="テキスト ボックス 642"/>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4" name="フローチャート: 判断 643"/>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5" name="テキスト ボックス 644"/>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1" name="楕円 65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3" name="楕円 65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4" name="テキスト ボックス 65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149073</xdr:rowOff>
    </xdr:from>
    <xdr:to>
      <xdr:col>76</xdr:col>
      <xdr:colOff>165100</xdr:colOff>
      <xdr:row>79</xdr:row>
      <xdr:rowOff>79223</xdr:rowOff>
    </xdr:to>
    <xdr:sp macro="" textlink="">
      <xdr:nvSpPr>
        <xdr:cNvPr id="655" name="楕円 654"/>
        <xdr:cNvSpPr/>
      </xdr:nvSpPr>
      <xdr:spPr>
        <a:xfrm>
          <a:off x="14541500" y="1352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70350</xdr:rowOff>
    </xdr:from>
    <xdr:ext cx="469744" cy="259045"/>
    <xdr:sp macro="" textlink="">
      <xdr:nvSpPr>
        <xdr:cNvPr id="656" name="テキスト ボックス 655"/>
        <xdr:cNvSpPr txBox="1"/>
      </xdr:nvSpPr>
      <xdr:spPr>
        <a:xfrm>
          <a:off x="14357428" y="1361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2" name="直線コネクタ 681"/>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3"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4" name="直線コネクタ 683"/>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5"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6" name="直線コネクタ 685"/>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76977</xdr:rowOff>
    </xdr:from>
    <xdr:to>
      <xdr:col>85</xdr:col>
      <xdr:colOff>127000</xdr:colOff>
      <xdr:row>97</xdr:row>
      <xdr:rowOff>92261</xdr:rowOff>
    </xdr:to>
    <xdr:cxnSp macro="">
      <xdr:nvCxnSpPr>
        <xdr:cNvPr id="687" name="直線コネクタ 686"/>
        <xdr:cNvCxnSpPr/>
      </xdr:nvCxnSpPr>
      <xdr:spPr>
        <a:xfrm flipV="1">
          <a:off x="15481300" y="16707627"/>
          <a:ext cx="8382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8"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9" name="フローチャート: 判断 688"/>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92261</xdr:rowOff>
    </xdr:from>
    <xdr:to>
      <xdr:col>81</xdr:col>
      <xdr:colOff>50800</xdr:colOff>
      <xdr:row>97</xdr:row>
      <xdr:rowOff>93467</xdr:rowOff>
    </xdr:to>
    <xdr:cxnSp macro="">
      <xdr:nvCxnSpPr>
        <xdr:cNvPr id="690" name="直線コネクタ 689"/>
        <xdr:cNvCxnSpPr/>
      </xdr:nvCxnSpPr>
      <xdr:spPr>
        <a:xfrm flipV="1">
          <a:off x="14592300" y="16722911"/>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1" name="フローチャート: 判断 690"/>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2" name="テキスト ボックス 691"/>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84607</xdr:rowOff>
    </xdr:from>
    <xdr:to>
      <xdr:col>76</xdr:col>
      <xdr:colOff>114300</xdr:colOff>
      <xdr:row>97</xdr:row>
      <xdr:rowOff>93467</xdr:rowOff>
    </xdr:to>
    <xdr:cxnSp macro="">
      <xdr:nvCxnSpPr>
        <xdr:cNvPr id="693" name="直線コネクタ 692"/>
        <xdr:cNvCxnSpPr/>
      </xdr:nvCxnSpPr>
      <xdr:spPr>
        <a:xfrm>
          <a:off x="13703300" y="16715257"/>
          <a:ext cx="8890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4" name="フローチャート: 判断 693"/>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5" name="テキスト ボックス 694"/>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84178</xdr:rowOff>
    </xdr:from>
    <xdr:to>
      <xdr:col>71</xdr:col>
      <xdr:colOff>177800</xdr:colOff>
      <xdr:row>97</xdr:row>
      <xdr:rowOff>84607</xdr:rowOff>
    </xdr:to>
    <xdr:cxnSp macro="">
      <xdr:nvCxnSpPr>
        <xdr:cNvPr id="696" name="直線コネクタ 695"/>
        <xdr:cNvCxnSpPr/>
      </xdr:nvCxnSpPr>
      <xdr:spPr>
        <a:xfrm>
          <a:off x="12814300" y="16714828"/>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7" name="フローチャート: 判断 696"/>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8" name="テキスト ボックス 697"/>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9" name="フローチャート: 判断 698"/>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700" name="テキスト ボックス 699"/>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26177</xdr:rowOff>
    </xdr:from>
    <xdr:to>
      <xdr:col>85</xdr:col>
      <xdr:colOff>177800</xdr:colOff>
      <xdr:row>97</xdr:row>
      <xdr:rowOff>127777</xdr:rowOff>
    </xdr:to>
    <xdr:sp macro="" textlink="">
      <xdr:nvSpPr>
        <xdr:cNvPr id="706" name="楕円 705"/>
        <xdr:cNvSpPr/>
      </xdr:nvSpPr>
      <xdr:spPr>
        <a:xfrm>
          <a:off x="16268700" y="1665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4604</xdr:rowOff>
    </xdr:from>
    <xdr:ext cx="534377" cy="259045"/>
    <xdr:sp macro="" textlink="">
      <xdr:nvSpPr>
        <xdr:cNvPr id="707" name="公債費該当値テキスト"/>
        <xdr:cNvSpPr txBox="1"/>
      </xdr:nvSpPr>
      <xdr:spPr>
        <a:xfrm>
          <a:off x="16370300" y="1663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41461</xdr:rowOff>
    </xdr:from>
    <xdr:to>
      <xdr:col>81</xdr:col>
      <xdr:colOff>101600</xdr:colOff>
      <xdr:row>97</xdr:row>
      <xdr:rowOff>143061</xdr:rowOff>
    </xdr:to>
    <xdr:sp macro="" textlink="">
      <xdr:nvSpPr>
        <xdr:cNvPr id="708" name="楕円 707"/>
        <xdr:cNvSpPr/>
      </xdr:nvSpPr>
      <xdr:spPr>
        <a:xfrm>
          <a:off x="15430500" y="166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134188</xdr:rowOff>
    </xdr:from>
    <xdr:ext cx="534377" cy="259045"/>
    <xdr:sp macro="" textlink="">
      <xdr:nvSpPr>
        <xdr:cNvPr id="709" name="テキスト ボックス 708"/>
        <xdr:cNvSpPr txBox="1"/>
      </xdr:nvSpPr>
      <xdr:spPr>
        <a:xfrm>
          <a:off x="15214111" y="1676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42667</xdr:rowOff>
    </xdr:from>
    <xdr:to>
      <xdr:col>76</xdr:col>
      <xdr:colOff>165100</xdr:colOff>
      <xdr:row>97</xdr:row>
      <xdr:rowOff>144267</xdr:rowOff>
    </xdr:to>
    <xdr:sp macro="" textlink="">
      <xdr:nvSpPr>
        <xdr:cNvPr id="710" name="楕円 709"/>
        <xdr:cNvSpPr/>
      </xdr:nvSpPr>
      <xdr:spPr>
        <a:xfrm>
          <a:off x="14541500" y="166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135394</xdr:rowOff>
    </xdr:from>
    <xdr:ext cx="534377" cy="259045"/>
    <xdr:sp macro="" textlink="">
      <xdr:nvSpPr>
        <xdr:cNvPr id="711" name="テキスト ボックス 710"/>
        <xdr:cNvSpPr txBox="1"/>
      </xdr:nvSpPr>
      <xdr:spPr>
        <a:xfrm>
          <a:off x="14325111" y="1676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33807</xdr:rowOff>
    </xdr:from>
    <xdr:to>
      <xdr:col>72</xdr:col>
      <xdr:colOff>38100</xdr:colOff>
      <xdr:row>97</xdr:row>
      <xdr:rowOff>135407</xdr:rowOff>
    </xdr:to>
    <xdr:sp macro="" textlink="">
      <xdr:nvSpPr>
        <xdr:cNvPr id="712" name="楕円 711"/>
        <xdr:cNvSpPr/>
      </xdr:nvSpPr>
      <xdr:spPr>
        <a:xfrm>
          <a:off x="13652500" y="166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126534</xdr:rowOff>
    </xdr:from>
    <xdr:ext cx="534377" cy="259045"/>
    <xdr:sp macro="" textlink="">
      <xdr:nvSpPr>
        <xdr:cNvPr id="713" name="テキスト ボックス 712"/>
        <xdr:cNvSpPr txBox="1"/>
      </xdr:nvSpPr>
      <xdr:spPr>
        <a:xfrm>
          <a:off x="13436111" y="1675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33378</xdr:rowOff>
    </xdr:from>
    <xdr:to>
      <xdr:col>67</xdr:col>
      <xdr:colOff>101600</xdr:colOff>
      <xdr:row>97</xdr:row>
      <xdr:rowOff>134978</xdr:rowOff>
    </xdr:to>
    <xdr:sp macro="" textlink="">
      <xdr:nvSpPr>
        <xdr:cNvPr id="714" name="楕円 713"/>
        <xdr:cNvSpPr/>
      </xdr:nvSpPr>
      <xdr:spPr>
        <a:xfrm>
          <a:off x="12763500" y="1666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126105</xdr:rowOff>
    </xdr:from>
    <xdr:ext cx="534377" cy="259045"/>
    <xdr:sp macro="" textlink="">
      <xdr:nvSpPr>
        <xdr:cNvPr id="715" name="テキスト ボックス 714"/>
        <xdr:cNvSpPr txBox="1"/>
      </xdr:nvSpPr>
      <xdr:spPr>
        <a:xfrm>
          <a:off x="12547111" y="167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9" name="直線コネクタ 738"/>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40"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2"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3" name="直線コネクタ 742"/>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5"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6" name="フローチャート: 判断 745"/>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8" name="フローチャート: 判断 747"/>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9" name="テキスト ボックス 748"/>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1" name="フローチャート: 判断 750"/>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2" name="テキスト ボックス 751"/>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4" name="フローチャート: 判断 753"/>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5" name="テキスト ボックス 754"/>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6" name="フローチャート: 判断 755"/>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7" name="テキスト ボックス 756"/>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4"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202,993</a:t>
          </a:r>
          <a:r>
            <a:rPr kumimoji="1" lang="ja-JP" altLang="ja-JP" sz="1100">
              <a:solidFill>
                <a:schemeClr val="dk1"/>
              </a:solidFill>
              <a:effectLst/>
              <a:latin typeface="+mn-lt"/>
              <a:ea typeface="+mn-ea"/>
              <a:cs typeface="+mn-cs"/>
            </a:rPr>
            <a:t>円となっている。決算額全体でみると、民生費のうち児童福祉行政に要する経費である保育所運営に伴う保育士の人件費や運営費が主な要因である。そのほかに、</a:t>
          </a:r>
          <a:r>
            <a:rPr kumimoji="1" lang="ja-JP" altLang="ja-JP" sz="1100" b="0" i="0" baseline="0">
              <a:solidFill>
                <a:schemeClr val="dk1"/>
              </a:solidFill>
              <a:effectLst/>
              <a:latin typeface="+mn-lt"/>
              <a:ea typeface="+mn-ea"/>
              <a:cs typeface="+mn-cs"/>
            </a:rPr>
            <a:t>子育て支援室を開設し、</a:t>
          </a:r>
          <a:r>
            <a:rPr kumimoji="1" lang="ja-JP" altLang="ja-JP" sz="1100">
              <a:solidFill>
                <a:schemeClr val="dk1"/>
              </a:solidFill>
              <a:effectLst/>
              <a:latin typeface="+mn-lt"/>
              <a:ea typeface="+mn-ea"/>
              <a:cs typeface="+mn-cs"/>
            </a:rPr>
            <a:t>子育て環境の充実を図っている。</a:t>
          </a:r>
          <a:endParaRPr lang="ja-JP" altLang="ja-JP" sz="1400">
            <a:effectLst/>
          </a:endParaRPr>
        </a:p>
        <a:p>
          <a:r>
            <a:rPr kumimoji="1" lang="ja-JP" altLang="ja-JP" sz="1100">
              <a:solidFill>
                <a:schemeClr val="dk1"/>
              </a:solidFill>
              <a:effectLst/>
              <a:latin typeface="+mn-lt"/>
              <a:ea typeface="+mn-ea"/>
              <a:cs typeface="+mn-cs"/>
            </a:rPr>
            <a:t>土木費は、</a:t>
          </a:r>
          <a:r>
            <a:rPr kumimoji="1" lang="ja-JP" altLang="ja-JP" sz="1100" b="0" i="0" baseline="0">
              <a:solidFill>
                <a:schemeClr val="dk1"/>
              </a:solidFill>
              <a:effectLst/>
              <a:latin typeface="+mn-lt"/>
              <a:ea typeface="+mn-ea"/>
              <a:cs typeface="+mn-cs"/>
            </a:rPr>
            <a:t>町営住宅建替により年々増加しており、平成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年度は住民一人当たり</a:t>
          </a:r>
          <a:r>
            <a:rPr kumimoji="1" lang="en-US" altLang="ja-JP" sz="1100" b="0" i="0" baseline="0">
              <a:solidFill>
                <a:schemeClr val="dk1"/>
              </a:solidFill>
              <a:effectLst/>
              <a:latin typeface="+mn-lt"/>
              <a:ea typeface="+mn-ea"/>
              <a:cs typeface="+mn-cs"/>
            </a:rPr>
            <a:t>95,506</a:t>
          </a:r>
          <a:r>
            <a:rPr kumimoji="1" lang="ja-JP" altLang="ja-JP" sz="1100" b="0" i="0" baseline="0">
              <a:solidFill>
                <a:schemeClr val="dk1"/>
              </a:solidFill>
              <a:effectLst/>
              <a:latin typeface="+mn-lt"/>
              <a:ea typeface="+mn-ea"/>
              <a:cs typeface="+mn-cs"/>
            </a:rPr>
            <a:t>円となっていたが、、平成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年度は町営住宅の解体・造成のみのため住民一人当たり</a:t>
          </a:r>
          <a:r>
            <a:rPr kumimoji="1" lang="en-US" altLang="ja-JP" sz="1100" b="0" i="0" baseline="0">
              <a:solidFill>
                <a:schemeClr val="dk1"/>
              </a:solidFill>
              <a:effectLst/>
              <a:latin typeface="+mn-lt"/>
              <a:ea typeface="+mn-ea"/>
              <a:cs typeface="+mn-cs"/>
            </a:rPr>
            <a:t>37,658</a:t>
          </a:r>
          <a:r>
            <a:rPr kumimoji="1" lang="ja-JP" altLang="ja-JP" sz="1100" b="0" i="0" baseline="0">
              <a:solidFill>
                <a:schemeClr val="dk1"/>
              </a:solidFill>
              <a:effectLst/>
              <a:latin typeface="+mn-lt"/>
              <a:ea typeface="+mn-ea"/>
              <a:cs typeface="+mn-cs"/>
            </a:rPr>
            <a:t>円となった</a:t>
          </a:r>
          <a:r>
            <a:rPr kumimoji="1"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年度に東部避難所を建築したため、</a:t>
          </a:r>
          <a:r>
            <a:rPr kumimoji="1" lang="ja-JP" altLang="en-US" sz="1100">
              <a:solidFill>
                <a:schemeClr val="dk1"/>
              </a:solidFill>
              <a:effectLst/>
              <a:latin typeface="+mn-lt"/>
              <a:ea typeface="+mn-ea"/>
              <a:cs typeface="+mn-cs"/>
            </a:rPr>
            <a:t>一時的に</a:t>
          </a:r>
          <a:r>
            <a:rPr kumimoji="1" lang="ja-JP" altLang="ja-JP" sz="1100">
              <a:solidFill>
                <a:schemeClr val="dk1"/>
              </a:solidFill>
              <a:effectLst/>
              <a:latin typeface="+mn-lt"/>
              <a:ea typeface="+mn-ea"/>
              <a:cs typeface="+mn-cs"/>
            </a:rPr>
            <a:t>大幅に増加した</a:t>
          </a:r>
          <a:r>
            <a:rPr kumimoji="1" lang="ja-JP" altLang="en-US" sz="1100">
              <a:solidFill>
                <a:schemeClr val="dk1"/>
              </a:solidFill>
              <a:effectLst/>
              <a:latin typeface="+mn-lt"/>
              <a:ea typeface="+mn-ea"/>
              <a:cs typeface="+mn-cs"/>
            </a:rPr>
            <a:t>が、</a:t>
          </a:r>
          <a:endParaRPr kumimoji="1" lang="en-US" altLang="ja-JP" sz="1100">
            <a:solidFill>
              <a:schemeClr val="dk1"/>
            </a:solidFill>
            <a:effectLst/>
            <a:latin typeface="+mn-lt"/>
            <a:ea typeface="+mn-ea"/>
            <a:cs typeface="+mn-cs"/>
          </a:endParaRPr>
        </a:p>
        <a:p>
          <a:r>
            <a:rPr kumimoji="1" lang="ja-JP" altLang="en-US" sz="1100">
              <a:latin typeface="+mn-ea"/>
              <a:ea typeface="+mn-ea"/>
            </a:rPr>
            <a:t>平成</a:t>
          </a:r>
          <a:r>
            <a:rPr kumimoji="1" lang="en-US" altLang="ja-JP" sz="1100">
              <a:latin typeface="+mn-ea"/>
              <a:ea typeface="+mn-ea"/>
            </a:rPr>
            <a:t>29</a:t>
          </a:r>
          <a:r>
            <a:rPr kumimoji="1" lang="ja-JP" altLang="en-US" sz="1100">
              <a:latin typeface="+mn-ea"/>
              <a:ea typeface="+mn-ea"/>
            </a:rPr>
            <a:t>年度は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15,966</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例年並みとなっている。</a:t>
          </a:r>
          <a:endParaRPr kumimoji="1" lang="ja-JP" altLang="en-US" sz="11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実質収支は債権対策班が設置されたことにより滞納繰越分の収入済額が</a:t>
          </a:r>
          <a:r>
            <a:rPr kumimoji="1" lang="ja-JP" altLang="en-US" sz="1100" b="0" i="0" baseline="0">
              <a:solidFill>
                <a:schemeClr val="dk1"/>
              </a:solidFill>
              <a:effectLst/>
              <a:latin typeface="+mn-lt"/>
              <a:ea typeface="+mn-ea"/>
              <a:cs typeface="+mn-cs"/>
            </a:rPr>
            <a:t>微増していたが、平成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年度には単年度収支が赤字となったため、減少した</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年度は、単年度収支</a:t>
          </a:r>
          <a:r>
            <a:rPr kumimoji="1" lang="ja-JP" altLang="en-US" sz="1100" b="0" i="0" baseline="0">
              <a:solidFill>
                <a:schemeClr val="dk1"/>
              </a:solidFill>
              <a:effectLst/>
              <a:latin typeface="+mn-lt"/>
              <a:ea typeface="+mn-ea"/>
              <a:cs typeface="+mn-cs"/>
            </a:rPr>
            <a:t>は黒字であったが、</a:t>
          </a:r>
          <a:r>
            <a:rPr kumimoji="1" lang="ja-JP" altLang="ja-JP" sz="1100" b="0" i="0" baseline="0">
              <a:solidFill>
                <a:schemeClr val="dk1"/>
              </a:solidFill>
              <a:effectLst/>
              <a:latin typeface="+mn-lt"/>
              <a:ea typeface="+mn-ea"/>
              <a:cs typeface="+mn-cs"/>
            </a:rPr>
            <a:t>財政調整基金から防災基金へ一部、組替を行ったことにより、積立金が増となったため、実質単年度収支比率が減少した。</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年度は病院特別会計への</a:t>
          </a:r>
          <a:r>
            <a:rPr kumimoji="1" lang="ja-JP" altLang="ja-JP" sz="1100" b="0" i="0" baseline="0">
              <a:solidFill>
                <a:schemeClr val="dk1"/>
              </a:solidFill>
              <a:effectLst/>
              <a:latin typeface="+mn-lt"/>
              <a:ea typeface="+mn-ea"/>
              <a:cs typeface="+mn-cs"/>
            </a:rPr>
            <a:t>繰出金</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増額</a:t>
          </a:r>
          <a:r>
            <a:rPr kumimoji="1" lang="ja-JP" altLang="en-US" sz="1100" b="0" i="0" baseline="0">
              <a:solidFill>
                <a:schemeClr val="dk1"/>
              </a:solidFill>
              <a:effectLst/>
              <a:latin typeface="+mn-lt"/>
              <a:ea typeface="+mn-ea"/>
              <a:cs typeface="+mn-cs"/>
            </a:rPr>
            <a:t>を行い、貸付金を実施したため</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単年度収支が赤字となり、</a:t>
          </a:r>
          <a:r>
            <a:rPr kumimoji="1" lang="ja-JP" altLang="ja-JP" sz="1100" b="0" i="0" baseline="0">
              <a:solidFill>
                <a:schemeClr val="dk1"/>
              </a:solidFill>
              <a:effectLst/>
              <a:latin typeface="+mn-lt"/>
              <a:ea typeface="+mn-ea"/>
              <a:cs typeface="+mn-cs"/>
            </a:rPr>
            <a:t>実質単年度収支比率が</a:t>
          </a:r>
          <a:r>
            <a:rPr kumimoji="1" lang="ja-JP" altLang="en-US" sz="1100" b="0" i="0" baseline="0">
              <a:solidFill>
                <a:schemeClr val="dk1"/>
              </a:solidFill>
              <a:effectLst/>
              <a:latin typeface="+mn-lt"/>
              <a:ea typeface="+mn-ea"/>
              <a:cs typeface="+mn-cs"/>
            </a:rPr>
            <a:t>マイナスとなった。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国民健康保険事業勘定特別会計が赤字である。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国民健康保険事業勘定特別会計</a:t>
          </a:r>
          <a:r>
            <a:rPr kumimoji="1" lang="ja-JP" altLang="en-US" sz="1100" b="0" i="0" baseline="0">
              <a:solidFill>
                <a:schemeClr val="dk1"/>
              </a:solidFill>
              <a:effectLst/>
              <a:latin typeface="+mn-lt"/>
              <a:ea typeface="+mn-ea"/>
              <a:cs typeface="+mn-cs"/>
            </a:rPr>
            <a:t>が赤字となっているの</a:t>
          </a:r>
          <a:r>
            <a:rPr kumimoji="1" lang="ja-JP" altLang="ja-JP" sz="1100" b="0" i="0" baseline="0">
              <a:solidFill>
                <a:schemeClr val="dk1"/>
              </a:solidFill>
              <a:effectLst/>
              <a:latin typeface="+mn-lt"/>
              <a:ea typeface="+mn-ea"/>
              <a:cs typeface="+mn-cs"/>
            </a:rPr>
            <a:t>は、景気の低迷による離職者の社会保険からの移行や短期保険証発行の増加または、生活保護世帯の見直しに伴う国保加入者などの原因により徴収率が悪化したためである。収納向上を重点課題と位置づけ徴収対策の抜本的整備を図り、指導管理体制の充実を確立させ収納向上に努めていく。また、町独自で住民に対する「糸田町健康づくり計画」の策定を行うための推進協議会を設置し、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年度に計画を策定した。</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年ごとの見直しを行い、医療費の抑制について調査研究をし、会計運営の向上に努めている。平成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年度に一般会計からの赤字補填繰出を実施しており、一時的に赤字額が減少したものの、平成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年度以降は赤字補填をしていないため、赤字改善に至っていない。平成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年度国民健康保険療養給付費負担金等の確定による返還</a:t>
          </a:r>
          <a:r>
            <a:rPr kumimoji="1" lang="ja-JP" altLang="ja-JP" sz="1100" b="0" i="0" baseline="0">
              <a:solidFill>
                <a:schemeClr val="dk1"/>
              </a:solidFill>
              <a:effectLst/>
              <a:latin typeface="+mn-lt"/>
              <a:ea typeface="+mn-ea"/>
              <a:cs typeface="+mn-cs"/>
            </a:rPr>
            <a:t>等により、赤字額が増加した。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町立緑ヶ丘病院事業特別会計は、</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年度と赤字であった。</a:t>
          </a:r>
          <a:r>
            <a:rPr kumimoji="1" lang="ja-JP" altLang="ja-JP" sz="1100" b="0" i="0" baseline="0">
              <a:solidFill>
                <a:schemeClr val="dk1"/>
              </a:solidFill>
              <a:effectLst/>
              <a:latin typeface="+mn-lt"/>
              <a:ea typeface="+mn-ea"/>
              <a:cs typeface="+mn-cs"/>
            </a:rPr>
            <a:t>医師の確保が難しく、収入が減少したため平成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年度に赤字となった。平成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年度には経営戦略を策定しながら、経営コンサルタントを入れて経営を見直してきたが、経営戦略策定中ということと、医師がさらに減り、赤字額が大幅に増加した。平成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より繰出金を増額したことと、一般会計からの貸付金を実施したため、黒字となった。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5238830</v>
      </c>
      <c r="BO4" s="410"/>
      <c r="BP4" s="410"/>
      <c r="BQ4" s="410"/>
      <c r="BR4" s="410"/>
      <c r="BS4" s="410"/>
      <c r="BT4" s="410"/>
      <c r="BU4" s="411"/>
      <c r="BV4" s="409">
        <v>6283850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14.4</v>
      </c>
      <c r="CU4" s="416"/>
      <c r="CV4" s="416"/>
      <c r="CW4" s="416"/>
      <c r="CX4" s="416"/>
      <c r="CY4" s="416"/>
      <c r="CZ4" s="416"/>
      <c r="DA4" s="417"/>
      <c r="DB4" s="415">
        <v>24.5</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4818151</v>
      </c>
      <c r="BO5" s="447"/>
      <c r="BP5" s="447"/>
      <c r="BQ5" s="447"/>
      <c r="BR5" s="447"/>
      <c r="BS5" s="447"/>
      <c r="BT5" s="447"/>
      <c r="BU5" s="448"/>
      <c r="BV5" s="446">
        <v>5622314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95</v>
      </c>
      <c r="CU5" s="444"/>
      <c r="CV5" s="444"/>
      <c r="CW5" s="444"/>
      <c r="CX5" s="444"/>
      <c r="CY5" s="444"/>
      <c r="CZ5" s="444"/>
      <c r="DA5" s="445"/>
      <c r="DB5" s="443">
        <v>94.7</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420679</v>
      </c>
      <c r="BO6" s="447"/>
      <c r="BP6" s="447"/>
      <c r="BQ6" s="447"/>
      <c r="BR6" s="447"/>
      <c r="BS6" s="447"/>
      <c r="BT6" s="447"/>
      <c r="BU6" s="448"/>
      <c r="BV6" s="446">
        <v>661536</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99.1</v>
      </c>
      <c r="CU6" s="484"/>
      <c r="CV6" s="484"/>
      <c r="CW6" s="484"/>
      <c r="CX6" s="484"/>
      <c r="CY6" s="484"/>
      <c r="CZ6" s="484"/>
      <c r="DA6" s="485"/>
      <c r="DB6" s="483">
        <v>98.6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27531</v>
      </c>
      <c r="BO7" s="447"/>
      <c r="BP7" s="447"/>
      <c r="BQ7" s="447"/>
      <c r="BR7" s="447"/>
      <c r="BS7" s="447"/>
      <c r="BT7" s="447"/>
      <c r="BU7" s="448"/>
      <c r="BV7" s="446">
        <v>33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2733245</v>
      </c>
      <c r="CU7" s="447"/>
      <c r="CV7" s="447"/>
      <c r="CW7" s="447"/>
      <c r="CX7" s="447"/>
      <c r="CY7" s="447"/>
      <c r="CZ7" s="447"/>
      <c r="DA7" s="448"/>
      <c r="DB7" s="446">
        <v>2696253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393148</v>
      </c>
      <c r="BO8" s="447"/>
      <c r="BP8" s="447"/>
      <c r="BQ8" s="447"/>
      <c r="BR8" s="447"/>
      <c r="BS8" s="447"/>
      <c r="BT8" s="447"/>
      <c r="BU8" s="448"/>
      <c r="BV8" s="446">
        <v>661503</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0.23</v>
      </c>
      <c r="CU8" s="487"/>
      <c r="CV8" s="487"/>
      <c r="CW8" s="487"/>
      <c r="CX8" s="487"/>
      <c r="CY8" s="487"/>
      <c r="CZ8" s="487"/>
      <c r="DA8" s="488"/>
      <c r="DB8" s="486">
        <v>0.23</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9020</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103</v>
      </c>
      <c r="AV9" s="479"/>
      <c r="AW9" s="479"/>
      <c r="AX9" s="479"/>
      <c r="AY9" s="480" t="s">
        <v>110</v>
      </c>
      <c r="AZ9" s="481"/>
      <c r="BA9" s="481"/>
      <c r="BB9" s="481"/>
      <c r="BC9" s="481"/>
      <c r="BD9" s="481"/>
      <c r="BE9" s="481"/>
      <c r="BF9" s="481"/>
      <c r="BG9" s="481"/>
      <c r="BH9" s="481"/>
      <c r="BI9" s="481"/>
      <c r="BJ9" s="481"/>
      <c r="BK9" s="481"/>
      <c r="BL9" s="481"/>
      <c r="BM9" s="482"/>
      <c r="BN9" s="446">
        <v>-268355</v>
      </c>
      <c r="BO9" s="447"/>
      <c r="BP9" s="447"/>
      <c r="BQ9" s="447"/>
      <c r="BR9" s="447"/>
      <c r="BS9" s="447"/>
      <c r="BT9" s="447"/>
      <c r="BU9" s="448"/>
      <c r="BV9" s="446">
        <v>65626</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11.9</v>
      </c>
      <c r="CU9" s="444"/>
      <c r="CV9" s="444"/>
      <c r="CW9" s="444"/>
      <c r="CX9" s="444"/>
      <c r="CY9" s="444"/>
      <c r="CZ9" s="444"/>
      <c r="DA9" s="445"/>
      <c r="DB9" s="443">
        <v>10.1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9617</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99</v>
      </c>
      <c r="AV10" s="479"/>
      <c r="AW10" s="479"/>
      <c r="AX10" s="479"/>
      <c r="AY10" s="480" t="s">
        <v>114</v>
      </c>
      <c r="AZ10" s="481"/>
      <c r="BA10" s="481"/>
      <c r="BB10" s="481"/>
      <c r="BC10" s="481"/>
      <c r="BD10" s="481"/>
      <c r="BE10" s="481"/>
      <c r="BF10" s="481"/>
      <c r="BG10" s="481"/>
      <c r="BH10" s="481"/>
      <c r="BI10" s="481"/>
      <c r="BJ10" s="481"/>
      <c r="BK10" s="481"/>
      <c r="BL10" s="481"/>
      <c r="BM10" s="482"/>
      <c r="BN10" s="446">
        <v>22728</v>
      </c>
      <c r="BO10" s="447"/>
      <c r="BP10" s="447"/>
      <c r="BQ10" s="447"/>
      <c r="BR10" s="447"/>
      <c r="BS10" s="447"/>
      <c r="BT10" s="447"/>
      <c r="BU10" s="448"/>
      <c r="BV10" s="446">
        <v>52612</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32819</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9194</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450802</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9175</v>
      </c>
      <c r="S13" s="528"/>
      <c r="T13" s="528"/>
      <c r="U13" s="528"/>
      <c r="V13" s="529"/>
      <c r="W13" s="462" t="s">
        <v>134</v>
      </c>
      <c r="X13" s="463"/>
      <c r="Y13" s="463"/>
      <c r="Z13" s="463"/>
      <c r="AA13" s="463"/>
      <c r="AB13" s="453"/>
      <c r="AC13" s="497">
        <v>72</v>
      </c>
      <c r="AD13" s="498"/>
      <c r="AE13" s="498"/>
      <c r="AF13" s="498"/>
      <c r="AG13" s="537"/>
      <c r="AH13" s="497">
        <v>80</v>
      </c>
      <c r="AI13" s="498"/>
      <c r="AJ13" s="498"/>
      <c r="AK13" s="498"/>
      <c r="AL13" s="499"/>
      <c r="AM13" s="475" t="s">
        <v>135</v>
      </c>
      <c r="AN13" s="476"/>
      <c r="AO13" s="476"/>
      <c r="AP13" s="476"/>
      <c r="AQ13" s="476"/>
      <c r="AR13" s="476"/>
      <c r="AS13" s="476"/>
      <c r="AT13" s="477"/>
      <c r="AU13" s="478" t="s">
        <v>119</v>
      </c>
      <c r="AV13" s="479"/>
      <c r="AW13" s="479"/>
      <c r="AX13" s="479"/>
      <c r="AY13" s="480" t="s">
        <v>136</v>
      </c>
      <c r="AZ13" s="481"/>
      <c r="BA13" s="481"/>
      <c r="BB13" s="481"/>
      <c r="BC13" s="481"/>
      <c r="BD13" s="481"/>
      <c r="BE13" s="481"/>
      <c r="BF13" s="481"/>
      <c r="BG13" s="481"/>
      <c r="BH13" s="481"/>
      <c r="BI13" s="481"/>
      <c r="BJ13" s="481"/>
      <c r="BK13" s="481"/>
      <c r="BL13" s="481"/>
      <c r="BM13" s="482"/>
      <c r="BN13" s="446">
        <v>-212808</v>
      </c>
      <c r="BO13" s="447"/>
      <c r="BP13" s="447"/>
      <c r="BQ13" s="447"/>
      <c r="BR13" s="447"/>
      <c r="BS13" s="447"/>
      <c r="BT13" s="447"/>
      <c r="BU13" s="448"/>
      <c r="BV13" s="446">
        <v>-332564</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5.9</v>
      </c>
      <c r="CU13" s="444"/>
      <c r="CV13" s="444"/>
      <c r="CW13" s="444"/>
      <c r="CX13" s="444"/>
      <c r="CY13" s="444"/>
      <c r="CZ13" s="444"/>
      <c r="DA13" s="445"/>
      <c r="DB13" s="443">
        <v>6.3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9311</v>
      </c>
      <c r="S14" s="528"/>
      <c r="T14" s="528"/>
      <c r="U14" s="528"/>
      <c r="V14" s="529"/>
      <c r="W14" s="436"/>
      <c r="X14" s="437"/>
      <c r="Y14" s="437"/>
      <c r="Z14" s="437"/>
      <c r="AA14" s="437"/>
      <c r="AB14" s="426"/>
      <c r="AC14" s="530">
        <v>2.1</v>
      </c>
      <c r="AD14" s="531"/>
      <c r="AE14" s="531"/>
      <c r="AF14" s="531"/>
      <c r="AG14" s="532"/>
      <c r="AH14" s="530">
        <v>2.2000000000000002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140</v>
      </c>
      <c r="CU14" s="542"/>
      <c r="CV14" s="542"/>
      <c r="CW14" s="542"/>
      <c r="CX14" s="542"/>
      <c r="CY14" s="542"/>
      <c r="CZ14" s="542"/>
      <c r="DA14" s="543"/>
      <c r="DB14" s="541" t="s">
        <v>140</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141</v>
      </c>
      <c r="N15" s="535"/>
      <c r="O15" s="535"/>
      <c r="P15" s="535"/>
      <c r="Q15" s="536"/>
      <c r="R15" s="527">
        <v>9291</v>
      </c>
      <c r="S15" s="528"/>
      <c r="T15" s="528"/>
      <c r="U15" s="528"/>
      <c r="V15" s="529"/>
      <c r="W15" s="462" t="s">
        <v>142</v>
      </c>
      <c r="X15" s="463"/>
      <c r="Y15" s="463"/>
      <c r="Z15" s="463"/>
      <c r="AA15" s="463"/>
      <c r="AB15" s="453"/>
      <c r="AC15" s="497">
        <v>919</v>
      </c>
      <c r="AD15" s="498"/>
      <c r="AE15" s="498"/>
      <c r="AF15" s="498"/>
      <c r="AG15" s="537"/>
      <c r="AH15" s="497">
        <v>928</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573503</v>
      </c>
      <c r="BO15" s="410"/>
      <c r="BP15" s="410"/>
      <c r="BQ15" s="410"/>
      <c r="BR15" s="410"/>
      <c r="BS15" s="410"/>
      <c r="BT15" s="410"/>
      <c r="BU15" s="411"/>
      <c r="BV15" s="409">
        <v>583674</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27</v>
      </c>
      <c r="AD16" s="531"/>
      <c r="AE16" s="531"/>
      <c r="AF16" s="531"/>
      <c r="AG16" s="532"/>
      <c r="AH16" s="530">
        <v>26</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2480781</v>
      </c>
      <c r="BO16" s="447"/>
      <c r="BP16" s="447"/>
      <c r="BQ16" s="447"/>
      <c r="BR16" s="447"/>
      <c r="BS16" s="447"/>
      <c r="BT16" s="447"/>
      <c r="BU16" s="448"/>
      <c r="BV16" s="446">
        <v>2453442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2415</v>
      </c>
      <c r="AD17" s="498"/>
      <c r="AE17" s="498"/>
      <c r="AF17" s="498"/>
      <c r="AG17" s="537"/>
      <c r="AH17" s="497">
        <v>2564</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713646</v>
      </c>
      <c r="BO17" s="447"/>
      <c r="BP17" s="447"/>
      <c r="BQ17" s="447"/>
      <c r="BR17" s="447"/>
      <c r="BS17" s="447"/>
      <c r="BT17" s="447"/>
      <c r="BU17" s="448"/>
      <c r="BV17" s="446">
        <v>722697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8.0399999999999991</v>
      </c>
      <c r="M18" s="559"/>
      <c r="N18" s="559"/>
      <c r="O18" s="559"/>
      <c r="P18" s="559"/>
      <c r="Q18" s="559"/>
      <c r="R18" s="560"/>
      <c r="S18" s="560"/>
      <c r="T18" s="560"/>
      <c r="U18" s="560"/>
      <c r="V18" s="561"/>
      <c r="W18" s="464"/>
      <c r="X18" s="465"/>
      <c r="Y18" s="465"/>
      <c r="Z18" s="465"/>
      <c r="AA18" s="465"/>
      <c r="AB18" s="456"/>
      <c r="AC18" s="562">
        <v>70.900000000000006</v>
      </c>
      <c r="AD18" s="563"/>
      <c r="AE18" s="563"/>
      <c r="AF18" s="563"/>
      <c r="AG18" s="564"/>
      <c r="AH18" s="562">
        <v>71.8</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2623340</v>
      </c>
      <c r="BO18" s="447"/>
      <c r="BP18" s="447"/>
      <c r="BQ18" s="447"/>
      <c r="BR18" s="447"/>
      <c r="BS18" s="447"/>
      <c r="BT18" s="447"/>
      <c r="BU18" s="448"/>
      <c r="BV18" s="446">
        <v>2565105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1122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3738097</v>
      </c>
      <c r="BO19" s="447"/>
      <c r="BP19" s="447"/>
      <c r="BQ19" s="447"/>
      <c r="BR19" s="447"/>
      <c r="BS19" s="447"/>
      <c r="BT19" s="447"/>
      <c r="BU19" s="448"/>
      <c r="BV19" s="446">
        <v>4112451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3814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4609551</v>
      </c>
      <c r="BO23" s="447"/>
      <c r="BP23" s="447"/>
      <c r="BQ23" s="447"/>
      <c r="BR23" s="447"/>
      <c r="BS23" s="447"/>
      <c r="BT23" s="447"/>
      <c r="BU23" s="448"/>
      <c r="BV23" s="446">
        <v>4776676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7370</v>
      </c>
      <c r="R24" s="498"/>
      <c r="S24" s="498"/>
      <c r="T24" s="498"/>
      <c r="U24" s="498"/>
      <c r="V24" s="537"/>
      <c r="W24" s="596"/>
      <c r="X24" s="584"/>
      <c r="Y24" s="585"/>
      <c r="Z24" s="496" t="s">
        <v>166</v>
      </c>
      <c r="AA24" s="476"/>
      <c r="AB24" s="476"/>
      <c r="AC24" s="476"/>
      <c r="AD24" s="476"/>
      <c r="AE24" s="476"/>
      <c r="AF24" s="476"/>
      <c r="AG24" s="477"/>
      <c r="AH24" s="497">
        <v>106</v>
      </c>
      <c r="AI24" s="498"/>
      <c r="AJ24" s="498"/>
      <c r="AK24" s="498"/>
      <c r="AL24" s="537"/>
      <c r="AM24" s="497">
        <v>302312</v>
      </c>
      <c r="AN24" s="498"/>
      <c r="AO24" s="498"/>
      <c r="AP24" s="498"/>
      <c r="AQ24" s="498"/>
      <c r="AR24" s="537"/>
      <c r="AS24" s="497">
        <v>2852</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4240967</v>
      </c>
      <c r="BO24" s="447"/>
      <c r="BP24" s="447"/>
      <c r="BQ24" s="447"/>
      <c r="BR24" s="447"/>
      <c r="BS24" s="447"/>
      <c r="BT24" s="447"/>
      <c r="BU24" s="448"/>
      <c r="BV24" s="446">
        <v>4325985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1</v>
      </c>
      <c r="M25" s="498"/>
      <c r="N25" s="498"/>
      <c r="O25" s="498"/>
      <c r="P25" s="537"/>
      <c r="Q25" s="497">
        <v>5900</v>
      </c>
      <c r="R25" s="498"/>
      <c r="S25" s="498"/>
      <c r="T25" s="498"/>
      <c r="U25" s="498"/>
      <c r="V25" s="537"/>
      <c r="W25" s="596"/>
      <c r="X25" s="584"/>
      <c r="Y25" s="585"/>
      <c r="Z25" s="496" t="s">
        <v>169</v>
      </c>
      <c r="AA25" s="476"/>
      <c r="AB25" s="476"/>
      <c r="AC25" s="476"/>
      <c r="AD25" s="476"/>
      <c r="AE25" s="476"/>
      <c r="AF25" s="476"/>
      <c r="AG25" s="477"/>
      <c r="AH25" s="497" t="s">
        <v>132</v>
      </c>
      <c r="AI25" s="498"/>
      <c r="AJ25" s="498"/>
      <c r="AK25" s="498"/>
      <c r="AL25" s="537"/>
      <c r="AM25" s="497" t="s">
        <v>132</v>
      </c>
      <c r="AN25" s="498"/>
      <c r="AO25" s="498"/>
      <c r="AP25" s="498"/>
      <c r="AQ25" s="498"/>
      <c r="AR25" s="537"/>
      <c r="AS25" s="497" t="s">
        <v>132</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687239</v>
      </c>
      <c r="BO25" s="410"/>
      <c r="BP25" s="410"/>
      <c r="BQ25" s="410"/>
      <c r="BR25" s="410"/>
      <c r="BS25" s="410"/>
      <c r="BT25" s="410"/>
      <c r="BU25" s="411"/>
      <c r="BV25" s="409">
        <v>22623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5460</v>
      </c>
      <c r="R26" s="498"/>
      <c r="S26" s="498"/>
      <c r="T26" s="498"/>
      <c r="U26" s="498"/>
      <c r="V26" s="537"/>
      <c r="W26" s="596"/>
      <c r="X26" s="584"/>
      <c r="Y26" s="585"/>
      <c r="Z26" s="496" t="s">
        <v>172</v>
      </c>
      <c r="AA26" s="606"/>
      <c r="AB26" s="606"/>
      <c r="AC26" s="606"/>
      <c r="AD26" s="606"/>
      <c r="AE26" s="606"/>
      <c r="AF26" s="606"/>
      <c r="AG26" s="607"/>
      <c r="AH26" s="497">
        <v>2</v>
      </c>
      <c r="AI26" s="498"/>
      <c r="AJ26" s="498"/>
      <c r="AK26" s="498"/>
      <c r="AL26" s="537"/>
      <c r="AM26" s="497" t="s">
        <v>173</v>
      </c>
      <c r="AN26" s="498"/>
      <c r="AO26" s="498"/>
      <c r="AP26" s="498"/>
      <c r="AQ26" s="498"/>
      <c r="AR26" s="537"/>
      <c r="AS26" s="497" t="s">
        <v>173</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2980</v>
      </c>
      <c r="R27" s="498"/>
      <c r="S27" s="498"/>
      <c r="T27" s="498"/>
      <c r="U27" s="498"/>
      <c r="V27" s="537"/>
      <c r="W27" s="596"/>
      <c r="X27" s="584"/>
      <c r="Y27" s="585"/>
      <c r="Z27" s="496" t="s">
        <v>176</v>
      </c>
      <c r="AA27" s="476"/>
      <c r="AB27" s="476"/>
      <c r="AC27" s="476"/>
      <c r="AD27" s="476"/>
      <c r="AE27" s="476"/>
      <c r="AF27" s="476"/>
      <c r="AG27" s="477"/>
      <c r="AH27" s="497" t="s">
        <v>132</v>
      </c>
      <c r="AI27" s="498"/>
      <c r="AJ27" s="498"/>
      <c r="AK27" s="498"/>
      <c r="AL27" s="537"/>
      <c r="AM27" s="497" t="s">
        <v>132</v>
      </c>
      <c r="AN27" s="498"/>
      <c r="AO27" s="498"/>
      <c r="AP27" s="498"/>
      <c r="AQ27" s="498"/>
      <c r="AR27" s="537"/>
      <c r="AS27" s="497" t="s">
        <v>132</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t="s">
        <v>132</v>
      </c>
      <c r="BO27" s="620"/>
      <c r="BP27" s="620"/>
      <c r="BQ27" s="620"/>
      <c r="BR27" s="620"/>
      <c r="BS27" s="620"/>
      <c r="BT27" s="620"/>
      <c r="BU27" s="621"/>
      <c r="BV27" s="619" t="s">
        <v>132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2600</v>
      </c>
      <c r="R28" s="498"/>
      <c r="S28" s="498"/>
      <c r="T28" s="498"/>
      <c r="U28" s="498"/>
      <c r="V28" s="537"/>
      <c r="W28" s="596"/>
      <c r="X28" s="584"/>
      <c r="Y28" s="585"/>
      <c r="Z28" s="496" t="s">
        <v>179</v>
      </c>
      <c r="AA28" s="476"/>
      <c r="AB28" s="476"/>
      <c r="AC28" s="476"/>
      <c r="AD28" s="476"/>
      <c r="AE28" s="476"/>
      <c r="AF28" s="476"/>
      <c r="AG28" s="477"/>
      <c r="AH28" s="497" t="s">
        <v>132</v>
      </c>
      <c r="AI28" s="498"/>
      <c r="AJ28" s="498"/>
      <c r="AK28" s="498"/>
      <c r="AL28" s="537"/>
      <c r="AM28" s="497" t="s">
        <v>132</v>
      </c>
      <c r="AN28" s="498"/>
      <c r="AO28" s="498"/>
      <c r="AP28" s="498"/>
      <c r="AQ28" s="498"/>
      <c r="AR28" s="537"/>
      <c r="AS28" s="497" t="s">
        <v>132</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1335826</v>
      </c>
      <c r="BO28" s="410"/>
      <c r="BP28" s="410"/>
      <c r="BQ28" s="410"/>
      <c r="BR28" s="410"/>
      <c r="BS28" s="410"/>
      <c r="BT28" s="410"/>
      <c r="BU28" s="411"/>
      <c r="BV28" s="409">
        <v>1213098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10</v>
      </c>
      <c r="M29" s="498"/>
      <c r="N29" s="498"/>
      <c r="O29" s="498"/>
      <c r="P29" s="537"/>
      <c r="Q29" s="497">
        <v>2410</v>
      </c>
      <c r="R29" s="498"/>
      <c r="S29" s="498"/>
      <c r="T29" s="498"/>
      <c r="U29" s="498"/>
      <c r="V29" s="537"/>
      <c r="W29" s="597"/>
      <c r="X29" s="598"/>
      <c r="Y29" s="599"/>
      <c r="Z29" s="496" t="s">
        <v>182</v>
      </c>
      <c r="AA29" s="476"/>
      <c r="AB29" s="476"/>
      <c r="AC29" s="476"/>
      <c r="AD29" s="476"/>
      <c r="AE29" s="476"/>
      <c r="AF29" s="476"/>
      <c r="AG29" s="477"/>
      <c r="AH29" s="497">
        <v>106</v>
      </c>
      <c r="AI29" s="498"/>
      <c r="AJ29" s="498"/>
      <c r="AK29" s="498"/>
      <c r="AL29" s="537"/>
      <c r="AM29" s="497">
        <v>302312</v>
      </c>
      <c r="AN29" s="498"/>
      <c r="AO29" s="498"/>
      <c r="AP29" s="498"/>
      <c r="AQ29" s="498"/>
      <c r="AR29" s="537"/>
      <c r="AS29" s="497">
        <v>2852</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925094</v>
      </c>
      <c r="BO29" s="447"/>
      <c r="BP29" s="447"/>
      <c r="BQ29" s="447"/>
      <c r="BR29" s="447"/>
      <c r="BS29" s="447"/>
      <c r="BT29" s="447"/>
      <c r="BU29" s="448"/>
      <c r="BV29" s="446">
        <v>940088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97.4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2689473</v>
      </c>
      <c r="BO30" s="620"/>
      <c r="BP30" s="620"/>
      <c r="BQ30" s="620"/>
      <c r="BR30" s="620"/>
      <c r="BS30" s="620"/>
      <c r="BT30" s="620"/>
      <c r="BU30" s="621"/>
      <c r="BV30" s="619">
        <v>2649035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191</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国民健康保険事業勘定特別会計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IF('各会計、関係団体の財政状況及び健全化判断比率'!B30="","",'各会計、関係団体の財政状況及び健全化判断比率'!B30)</f>
        <v>上水道事業特別会計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福岡県市町村消防団員等公務災害補償組合（一般会計）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いとだ</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住宅新築資金等貸付事業特別会計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後期高齢者医療事業特別会計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IF('各会計、関係団体の財政状況及び健全化判断比率'!B31="","",'各会計、関係団体の財政状況及び健全化判断比率'!B31)</f>
        <v>町立緑ヶ丘病院事業特別会計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福岡県市町村職員退職手当組合（一般会計）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学校給食センター事業特別会計</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福岡県市町村職員退職手当組合（基金特別会計）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福岡県自治会館管理組合（一般会計）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福岡県田川地区消防組合（一般会計）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田川地区斎場組合（一般会計）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福岡県自治振興組合（一般会計）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福岡県自治振興組合（公文書館事業特別会計）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福岡県介護保険広域連合（一般会計）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福岡県介護保険広域連合（介護保険事業特別会計）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cNsPsxgUipj0lxNN9OYXq8EXS0KPS/BSFt7eZZNo5Z1fwdnfWRRoWJE2U4pYo8hVAqAKjTqJIqjmzxSY6LdR7g==" saltValue="JmTetLSkHSYX47idN2k3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9"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224" t="s">
        <v>549</v>
      </c>
      <c r="D34" s="1224"/>
      <c r="E34" s="1225"/>
      <c r="F34" s="32" t="s">
        <v>550</v>
      </c>
      <c r="G34" s="33" t="s">
        <v>551</v>
      </c>
      <c r="H34" s="33" t="s">
        <v>552</v>
      </c>
      <c r="I34" s="33" t="s">
        <v>553</v>
      </c>
      <c r="J34" s="34" t="s">
        <v>554</v>
      </c>
      <c r="K34" s="22"/>
      <c r="L34" s="22"/>
      <c r="M34" s="22"/>
      <c r="N34" s="22"/>
      <c r="O34" s="22"/>
      <c r="P34" s="22"/>
    </row>
    <row r="35" spans="1:16" ht="39" customHeight="1">
      <c r="A35" s="22"/>
      <c r="B35" s="35"/>
      <c r="C35" s="1218" t="s">
        <v>555</v>
      </c>
      <c r="D35" s="1219"/>
      <c r="E35" s="1220"/>
      <c r="F35" s="36">
        <v>17.96</v>
      </c>
      <c r="G35" s="37">
        <v>18.57</v>
      </c>
      <c r="H35" s="37">
        <v>18.09</v>
      </c>
      <c r="I35" s="37">
        <v>18.38</v>
      </c>
      <c r="J35" s="38">
        <v>21.41</v>
      </c>
      <c r="K35" s="22"/>
      <c r="L35" s="22"/>
      <c r="M35" s="22"/>
      <c r="N35" s="22"/>
      <c r="O35" s="22"/>
      <c r="P35" s="22"/>
    </row>
    <row r="36" spans="1:16" ht="39" customHeight="1">
      <c r="A36" s="22"/>
      <c r="B36" s="35"/>
      <c r="C36" s="1218" t="s">
        <v>556</v>
      </c>
      <c r="D36" s="1219"/>
      <c r="E36" s="1220"/>
      <c r="F36" s="36">
        <v>16.7</v>
      </c>
      <c r="G36" s="37">
        <v>21.49</v>
      </c>
      <c r="H36" s="37">
        <v>20.09</v>
      </c>
      <c r="I36" s="37">
        <v>22.52</v>
      </c>
      <c r="J36" s="38">
        <v>11.86</v>
      </c>
      <c r="K36" s="22"/>
      <c r="L36" s="22"/>
      <c r="M36" s="22"/>
      <c r="N36" s="22"/>
      <c r="O36" s="22"/>
      <c r="P36" s="22"/>
    </row>
    <row r="37" spans="1:16" ht="39" customHeight="1">
      <c r="A37" s="22"/>
      <c r="B37" s="35"/>
      <c r="C37" s="1218" t="s">
        <v>557</v>
      </c>
      <c r="D37" s="1219"/>
      <c r="E37" s="1220"/>
      <c r="F37" s="36">
        <v>1.29</v>
      </c>
      <c r="G37" s="37">
        <v>1.62</v>
      </c>
      <c r="H37" s="37">
        <v>1.6</v>
      </c>
      <c r="I37" s="37">
        <v>2</v>
      </c>
      <c r="J37" s="38">
        <v>2.5099999999999998</v>
      </c>
      <c r="K37" s="22"/>
      <c r="L37" s="22"/>
      <c r="M37" s="22"/>
      <c r="N37" s="22"/>
      <c r="O37" s="22"/>
      <c r="P37" s="22"/>
    </row>
    <row r="38" spans="1:16" ht="39" customHeight="1">
      <c r="A38" s="22"/>
      <c r="B38" s="35"/>
      <c r="C38" s="1218" t="s">
        <v>558</v>
      </c>
      <c r="D38" s="1219"/>
      <c r="E38" s="1220"/>
      <c r="F38" s="36">
        <v>3.84</v>
      </c>
      <c r="G38" s="37">
        <v>1.64</v>
      </c>
      <c r="H38" s="37" t="s">
        <v>559</v>
      </c>
      <c r="I38" s="37" t="s">
        <v>560</v>
      </c>
      <c r="J38" s="38">
        <v>1.79</v>
      </c>
      <c r="K38" s="22"/>
      <c r="L38" s="22"/>
      <c r="M38" s="22"/>
      <c r="N38" s="22"/>
      <c r="O38" s="22"/>
      <c r="P38" s="22"/>
    </row>
    <row r="39" spans="1:16" ht="39" customHeight="1">
      <c r="A39" s="22"/>
      <c r="B39" s="35"/>
      <c r="C39" s="1218" t="s">
        <v>561</v>
      </c>
      <c r="D39" s="1219"/>
      <c r="E39" s="1220"/>
      <c r="F39" s="36">
        <v>0.04</v>
      </c>
      <c r="G39" s="37">
        <v>0.05</v>
      </c>
      <c r="H39" s="37">
        <v>0.04</v>
      </c>
      <c r="I39" s="37">
        <v>0.04</v>
      </c>
      <c r="J39" s="38">
        <v>0.05</v>
      </c>
      <c r="K39" s="22"/>
      <c r="L39" s="22"/>
      <c r="M39" s="22"/>
      <c r="N39" s="22"/>
      <c r="O39" s="22"/>
      <c r="P39" s="22"/>
    </row>
    <row r="40" spans="1:16" ht="39" customHeight="1">
      <c r="A40" s="22"/>
      <c r="B40" s="35"/>
      <c r="C40" s="1218" t="s">
        <v>562</v>
      </c>
      <c r="D40" s="1219"/>
      <c r="E40" s="1220"/>
      <c r="F40" s="36">
        <v>0.13</v>
      </c>
      <c r="G40" s="37">
        <v>0.02</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563</v>
      </c>
      <c r="D42" s="1219"/>
      <c r="E42" s="1220"/>
      <c r="F42" s="36" t="s">
        <v>500</v>
      </c>
      <c r="G42" s="37" t="s">
        <v>500</v>
      </c>
      <c r="H42" s="37" t="s">
        <v>500</v>
      </c>
      <c r="I42" s="37" t="s">
        <v>500</v>
      </c>
      <c r="J42" s="38" t="s">
        <v>500</v>
      </c>
      <c r="K42" s="22"/>
      <c r="L42" s="22"/>
      <c r="M42" s="22"/>
      <c r="N42" s="22"/>
      <c r="O42" s="22"/>
      <c r="P42" s="22"/>
    </row>
    <row r="43" spans="1:16" ht="39" customHeight="1" thickBot="1">
      <c r="A43" s="22"/>
      <c r="B43" s="40"/>
      <c r="C43" s="1221" t="s">
        <v>564</v>
      </c>
      <c r="D43" s="1222"/>
      <c r="E43" s="1223"/>
      <c r="F43" s="41" t="s">
        <v>500</v>
      </c>
      <c r="G43" s="42" t="s">
        <v>500</v>
      </c>
      <c r="H43" s="42" t="s">
        <v>500</v>
      </c>
      <c r="I43" s="42" t="s">
        <v>500</v>
      </c>
      <c r="J43" s="43" t="s">
        <v>500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mnp2MQGkxCb8fTgWu8BbiNPQ2Ovc+Rq7Iif4SFAYLQVkIHH9y69mqChRY5RKuevSnqVsBiwFUIIWeTwpOH5WA==" saltValue="JzaEhLuJ7Fa2gNASJ5Sg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2"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234" t="s">
        <v>11</v>
      </c>
      <c r="C45" s="1235"/>
      <c r="D45" s="58"/>
      <c r="E45" s="1240" t="s">
        <v>12</v>
      </c>
      <c r="F45" s="1240"/>
      <c r="G45" s="1240"/>
      <c r="H45" s="1240"/>
      <c r="I45" s="1240"/>
      <c r="J45" s="1241"/>
      <c r="K45" s="59">
        <v>476</v>
      </c>
      <c r="L45" s="60">
        <v>465</v>
      </c>
      <c r="M45" s="60">
        <v>446</v>
      </c>
      <c r="N45" s="60">
        <v>443</v>
      </c>
      <c r="O45" s="61">
        <v>436</v>
      </c>
      <c r="P45" s="48"/>
      <c r="Q45" s="48"/>
      <c r="R45" s="48"/>
      <c r="S45" s="48"/>
      <c r="T45" s="48"/>
      <c r="U45" s="48"/>
    </row>
    <row r="46" spans="1:21" ht="30.75" customHeight="1">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c r="A47" s="48"/>
      <c r="B47" s="1236"/>
      <c r="C47" s="1237"/>
      <c r="D47" s="62"/>
      <c r="E47" s="1228" t="s">
        <v>14</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c r="A48" s="48"/>
      <c r="B48" s="1236"/>
      <c r="C48" s="1237"/>
      <c r="D48" s="62"/>
      <c r="E48" s="1228" t="s">
        <v>15</v>
      </c>
      <c r="F48" s="1228"/>
      <c r="G48" s="1228"/>
      <c r="H48" s="1228"/>
      <c r="I48" s="1228"/>
      <c r="J48" s="1229"/>
      <c r="K48" s="63">
        <v>1</v>
      </c>
      <c r="L48" s="64">
        <v>1</v>
      </c>
      <c r="M48" s="64">
        <v>2</v>
      </c>
      <c r="N48" s="64">
        <v>3</v>
      </c>
      <c r="O48" s="65">
        <v>4</v>
      </c>
      <c r="P48" s="48"/>
      <c r="Q48" s="48"/>
      <c r="R48" s="48"/>
      <c r="S48" s="48"/>
      <c r="T48" s="48"/>
      <c r="U48" s="48"/>
    </row>
    <row r="49" spans="1:21" ht="30.75" customHeight="1">
      <c r="A49" s="48"/>
      <c r="B49" s="1236"/>
      <c r="C49" s="1237"/>
      <c r="D49" s="62"/>
      <c r="E49" s="1228" t="s">
        <v>16</v>
      </c>
      <c r="F49" s="1228"/>
      <c r="G49" s="1228"/>
      <c r="H49" s="1228"/>
      <c r="I49" s="1228"/>
      <c r="J49" s="1229"/>
      <c r="K49" s="63">
        <v>68</v>
      </c>
      <c r="L49" s="64">
        <v>69</v>
      </c>
      <c r="M49" s="64">
        <v>73</v>
      </c>
      <c r="N49" s="64">
        <v>68</v>
      </c>
      <c r="O49" s="65">
        <v>47</v>
      </c>
      <c r="P49" s="48"/>
      <c r="Q49" s="48"/>
      <c r="R49" s="48"/>
      <c r="S49" s="48"/>
      <c r="T49" s="48"/>
      <c r="U49" s="48"/>
    </row>
    <row r="50" spans="1:21" ht="30.75" customHeight="1">
      <c r="A50" s="48"/>
      <c r="B50" s="1236"/>
      <c r="C50" s="1237"/>
      <c r="D50" s="62"/>
      <c r="E50" s="1228" t="s">
        <v>17</v>
      </c>
      <c r="F50" s="1228"/>
      <c r="G50" s="1228"/>
      <c r="H50" s="1228"/>
      <c r="I50" s="1228"/>
      <c r="J50" s="1229"/>
      <c r="K50" s="63" t="s">
        <v>500</v>
      </c>
      <c r="L50" s="64" t="s">
        <v>500</v>
      </c>
      <c r="M50" s="64" t="s">
        <v>500</v>
      </c>
      <c r="N50" s="64" t="s">
        <v>500</v>
      </c>
      <c r="O50" s="65" t="s">
        <v>500</v>
      </c>
      <c r="P50" s="48"/>
      <c r="Q50" s="48"/>
      <c r="R50" s="48"/>
      <c r="S50" s="48"/>
      <c r="T50" s="48"/>
      <c r="U50" s="48"/>
    </row>
    <row r="51" spans="1:21" ht="30.75" customHeight="1">
      <c r="A51" s="48"/>
      <c r="B51" s="1238"/>
      <c r="C51" s="1239"/>
      <c r="D51" s="66"/>
      <c r="E51" s="1228" t="s">
        <v>18</v>
      </c>
      <c r="F51" s="1228"/>
      <c r="G51" s="1228"/>
      <c r="H51" s="1228"/>
      <c r="I51" s="1228"/>
      <c r="J51" s="1229"/>
      <c r="K51" s="63">
        <v>1</v>
      </c>
      <c r="L51" s="64">
        <v>1</v>
      </c>
      <c r="M51" s="64">
        <v>3</v>
      </c>
      <c r="N51" s="64">
        <v>3</v>
      </c>
      <c r="O51" s="65">
        <v>3</v>
      </c>
      <c r="P51" s="48"/>
      <c r="Q51" s="48"/>
      <c r="R51" s="48"/>
      <c r="S51" s="48"/>
      <c r="T51" s="48"/>
      <c r="U51" s="48"/>
    </row>
    <row r="52" spans="1:21" ht="30.75" customHeight="1">
      <c r="A52" s="48"/>
      <c r="B52" s="1226" t="s">
        <v>19</v>
      </c>
      <c r="C52" s="1227"/>
      <c r="D52" s="66"/>
      <c r="E52" s="1228" t="s">
        <v>20</v>
      </c>
      <c r="F52" s="1228"/>
      <c r="G52" s="1228"/>
      <c r="H52" s="1228"/>
      <c r="I52" s="1228"/>
      <c r="J52" s="1229"/>
      <c r="K52" s="63">
        <v>395</v>
      </c>
      <c r="L52" s="64">
        <v>393</v>
      </c>
      <c r="M52" s="64">
        <v>366</v>
      </c>
      <c r="N52" s="64">
        <v>372</v>
      </c>
      <c r="O52" s="65">
        <v>368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151</v>
      </c>
      <c r="L53" s="69">
        <v>143</v>
      </c>
      <c r="M53" s="69">
        <v>158</v>
      </c>
      <c r="N53" s="69">
        <v>145</v>
      </c>
      <c r="O53" s="70">
        <v>122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SVHwlMhiTuFR+oFpVOp0XxJs5x/sQJy/lXqQ60Q21JJ+WEsOt2AcsyVN9F41tPa/gj7tR6oBKV7MZJPFwZG9w==" saltValue="Uxsn1463FwPHceNvVSzZZ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542</v>
      </c>
      <c r="J40" s="79" t="s">
        <v>543</v>
      </c>
      <c r="K40" s="79" t="s">
        <v>544</v>
      </c>
      <c r="L40" s="79" t="s">
        <v>545</v>
      </c>
      <c r="M40" s="80" t="s">
        <v>546</v>
      </c>
    </row>
    <row r="41" spans="2:13" ht="27.75" customHeight="1">
      <c r="B41" s="1242" t="s">
        <v>24</v>
      </c>
      <c r="C41" s="1243"/>
      <c r="D41" s="81"/>
      <c r="E41" s="1248" t="s">
        <v>25</v>
      </c>
      <c r="F41" s="1248"/>
      <c r="G41" s="1248"/>
      <c r="H41" s="1249"/>
      <c r="I41" s="82">
        <v>4798</v>
      </c>
      <c r="J41" s="83">
        <v>4617</v>
      </c>
      <c r="K41" s="83">
        <v>4651</v>
      </c>
      <c r="L41" s="83">
        <v>4777</v>
      </c>
      <c r="M41" s="84">
        <v>4610</v>
      </c>
    </row>
    <row r="42" spans="2:13" ht="27.75" customHeight="1">
      <c r="B42" s="1244"/>
      <c r="C42" s="1245"/>
      <c r="D42" s="85"/>
      <c r="E42" s="1250" t="s">
        <v>26</v>
      </c>
      <c r="F42" s="1250"/>
      <c r="G42" s="1250"/>
      <c r="H42" s="1251"/>
      <c r="I42" s="86" t="s">
        <v>500</v>
      </c>
      <c r="J42" s="87" t="s">
        <v>500</v>
      </c>
      <c r="K42" s="87" t="s">
        <v>500</v>
      </c>
      <c r="L42" s="87" t="s">
        <v>500</v>
      </c>
      <c r="M42" s="88" t="s">
        <v>500</v>
      </c>
    </row>
    <row r="43" spans="2:13" ht="27.75" customHeight="1">
      <c r="B43" s="1244"/>
      <c r="C43" s="1245"/>
      <c r="D43" s="85"/>
      <c r="E43" s="1250" t="s">
        <v>27</v>
      </c>
      <c r="F43" s="1250"/>
      <c r="G43" s="1250"/>
      <c r="H43" s="1251"/>
      <c r="I43" s="86">
        <v>22</v>
      </c>
      <c r="J43" s="87">
        <v>37</v>
      </c>
      <c r="K43" s="87">
        <v>19</v>
      </c>
      <c r="L43" s="87">
        <v>16</v>
      </c>
      <c r="M43" s="88">
        <v>13</v>
      </c>
    </row>
    <row r="44" spans="2:13" ht="27.75" customHeight="1">
      <c r="B44" s="1244"/>
      <c r="C44" s="1245"/>
      <c r="D44" s="85"/>
      <c r="E44" s="1250" t="s">
        <v>28</v>
      </c>
      <c r="F44" s="1250"/>
      <c r="G44" s="1250"/>
      <c r="H44" s="1251"/>
      <c r="I44" s="86">
        <v>323</v>
      </c>
      <c r="J44" s="87">
        <v>312</v>
      </c>
      <c r="K44" s="87">
        <v>240</v>
      </c>
      <c r="L44" s="87">
        <v>184</v>
      </c>
      <c r="M44" s="88">
        <v>151</v>
      </c>
    </row>
    <row r="45" spans="2:13" ht="27.75" customHeight="1">
      <c r="B45" s="1244"/>
      <c r="C45" s="1245"/>
      <c r="D45" s="85"/>
      <c r="E45" s="1250" t="s">
        <v>29</v>
      </c>
      <c r="F45" s="1250"/>
      <c r="G45" s="1250"/>
      <c r="H45" s="1251"/>
      <c r="I45" s="86">
        <v>1196</v>
      </c>
      <c r="J45" s="87">
        <v>1060</v>
      </c>
      <c r="K45" s="87">
        <v>1039</v>
      </c>
      <c r="L45" s="87">
        <v>976</v>
      </c>
      <c r="M45" s="88">
        <v>971</v>
      </c>
    </row>
    <row r="46" spans="2:13" ht="27.75" customHeight="1">
      <c r="B46" s="1244"/>
      <c r="C46" s="1245"/>
      <c r="D46" s="89"/>
      <c r="E46" s="1250" t="s">
        <v>30</v>
      </c>
      <c r="F46" s="1250"/>
      <c r="G46" s="1250"/>
      <c r="H46" s="1251"/>
      <c r="I46" s="86" t="s">
        <v>500</v>
      </c>
      <c r="J46" s="87" t="s">
        <v>500</v>
      </c>
      <c r="K46" s="87" t="s">
        <v>500</v>
      </c>
      <c r="L46" s="87" t="s">
        <v>500</v>
      </c>
      <c r="M46" s="88" t="s">
        <v>500</v>
      </c>
    </row>
    <row r="47" spans="2:13" ht="27.75" customHeight="1">
      <c r="B47" s="1244"/>
      <c r="C47" s="1245"/>
      <c r="D47" s="90"/>
      <c r="E47" s="1252" t="s">
        <v>31</v>
      </c>
      <c r="F47" s="1253"/>
      <c r="G47" s="1253"/>
      <c r="H47" s="1254"/>
      <c r="I47" s="86" t="s">
        <v>500</v>
      </c>
      <c r="J47" s="87" t="s">
        <v>500</v>
      </c>
      <c r="K47" s="87" t="s">
        <v>500</v>
      </c>
      <c r="L47" s="87" t="s">
        <v>500</v>
      </c>
      <c r="M47" s="88" t="s">
        <v>500</v>
      </c>
    </row>
    <row r="48" spans="2:13" ht="27.75" customHeight="1">
      <c r="B48" s="1244"/>
      <c r="C48" s="1245"/>
      <c r="D48" s="85"/>
      <c r="E48" s="1250" t="s">
        <v>32</v>
      </c>
      <c r="F48" s="1250"/>
      <c r="G48" s="1250"/>
      <c r="H48" s="1251"/>
      <c r="I48" s="86" t="s">
        <v>500</v>
      </c>
      <c r="J48" s="87" t="s">
        <v>500</v>
      </c>
      <c r="K48" s="87" t="s">
        <v>500</v>
      </c>
      <c r="L48" s="87" t="s">
        <v>500</v>
      </c>
      <c r="M48" s="88" t="s">
        <v>500</v>
      </c>
    </row>
    <row r="49" spans="2:13" ht="27.75" customHeight="1">
      <c r="B49" s="1246"/>
      <c r="C49" s="1247"/>
      <c r="D49" s="85"/>
      <c r="E49" s="1250" t="s">
        <v>33</v>
      </c>
      <c r="F49" s="1250"/>
      <c r="G49" s="1250"/>
      <c r="H49" s="1251"/>
      <c r="I49" s="86" t="s">
        <v>500</v>
      </c>
      <c r="J49" s="87" t="s">
        <v>500</v>
      </c>
      <c r="K49" s="87" t="s">
        <v>500</v>
      </c>
      <c r="L49" s="87" t="s">
        <v>500</v>
      </c>
      <c r="M49" s="88" t="s">
        <v>500</v>
      </c>
    </row>
    <row r="50" spans="2:13" ht="27.75" customHeight="1">
      <c r="B50" s="1255" t="s">
        <v>34</v>
      </c>
      <c r="C50" s="1256"/>
      <c r="D50" s="91"/>
      <c r="E50" s="1250" t="s">
        <v>35</v>
      </c>
      <c r="F50" s="1250"/>
      <c r="G50" s="1250"/>
      <c r="H50" s="1251"/>
      <c r="I50" s="86">
        <v>4358</v>
      </c>
      <c r="J50" s="87">
        <v>4392</v>
      </c>
      <c r="K50" s="87">
        <v>4540</v>
      </c>
      <c r="L50" s="87">
        <v>4800</v>
      </c>
      <c r="M50" s="88">
        <v>4950</v>
      </c>
    </row>
    <row r="51" spans="2:13" ht="27.75" customHeight="1">
      <c r="B51" s="1244"/>
      <c r="C51" s="1245"/>
      <c r="D51" s="85"/>
      <c r="E51" s="1250" t="s">
        <v>36</v>
      </c>
      <c r="F51" s="1250"/>
      <c r="G51" s="1250"/>
      <c r="H51" s="1251"/>
      <c r="I51" s="86">
        <v>118</v>
      </c>
      <c r="J51" s="87">
        <v>110</v>
      </c>
      <c r="K51" s="87">
        <v>158</v>
      </c>
      <c r="L51" s="87">
        <v>222</v>
      </c>
      <c r="M51" s="88">
        <v>247</v>
      </c>
    </row>
    <row r="52" spans="2:13" ht="27.75" customHeight="1">
      <c r="B52" s="1246"/>
      <c r="C52" s="1247"/>
      <c r="D52" s="85"/>
      <c r="E52" s="1250" t="s">
        <v>37</v>
      </c>
      <c r="F52" s="1250"/>
      <c r="G52" s="1250"/>
      <c r="H52" s="1251"/>
      <c r="I52" s="86">
        <v>3736</v>
      </c>
      <c r="J52" s="87">
        <v>3670</v>
      </c>
      <c r="K52" s="87">
        <v>3520</v>
      </c>
      <c r="L52" s="87">
        <v>3413</v>
      </c>
      <c r="M52" s="88">
        <v>3243</v>
      </c>
    </row>
    <row r="53" spans="2:13" ht="27.75" customHeight="1" thickBot="1">
      <c r="B53" s="1257" t="s">
        <v>38</v>
      </c>
      <c r="C53" s="1258"/>
      <c r="D53" s="92"/>
      <c r="E53" s="1259" t="s">
        <v>39</v>
      </c>
      <c r="F53" s="1259"/>
      <c r="G53" s="1259"/>
      <c r="H53" s="1260"/>
      <c r="I53" s="93">
        <v>-1875</v>
      </c>
      <c r="J53" s="94">
        <v>-2145</v>
      </c>
      <c r="K53" s="94">
        <v>-2268</v>
      </c>
      <c r="L53" s="94">
        <v>-2481</v>
      </c>
      <c r="M53" s="95">
        <v>-2696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8zkLgzCXkYB5iiwCScDwNpeUHV90GFLBWRQRBguiyw0ZFT75LVo/AmMAM2SSqTcNvL7XVGYc/8DbA5mB+t1vw==" saltValue="QvN3JmhVvQO2fmu3NmLE9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544</v>
      </c>
      <c r="G54" s="104" t="s">
        <v>545</v>
      </c>
      <c r="H54" s="105" t="s">
        <v>546</v>
      </c>
    </row>
    <row r="55" spans="2:8" ht="52.5" customHeight="1">
      <c r="B55" s="106"/>
      <c r="C55" s="1269" t="s">
        <v>42</v>
      </c>
      <c r="D55" s="1269"/>
      <c r="E55" s="1270"/>
      <c r="F55" s="107">
        <v>1511</v>
      </c>
      <c r="G55" s="107">
        <v>1213</v>
      </c>
      <c r="H55" s="108">
        <v>1336</v>
      </c>
    </row>
    <row r="56" spans="2:8" ht="52.5" customHeight="1">
      <c r="B56" s="109"/>
      <c r="C56" s="1271" t="s">
        <v>43</v>
      </c>
      <c r="D56" s="1271"/>
      <c r="E56" s="1272"/>
      <c r="F56" s="110">
        <v>912</v>
      </c>
      <c r="G56" s="110">
        <v>940</v>
      </c>
      <c r="H56" s="111">
        <v>925</v>
      </c>
    </row>
    <row r="57" spans="2:8" ht="53.25" customHeight="1">
      <c r="B57" s="109"/>
      <c r="C57" s="1273" t="s">
        <v>44</v>
      </c>
      <c r="D57" s="1273"/>
      <c r="E57" s="1274"/>
      <c r="F57" s="112">
        <v>2119</v>
      </c>
      <c r="G57" s="112">
        <v>2649</v>
      </c>
      <c r="H57" s="113">
        <v>2689</v>
      </c>
    </row>
    <row r="58" spans="2:8" ht="45.75" customHeight="1">
      <c r="B58" s="114"/>
      <c r="C58" s="1261" t="s">
        <v>597</v>
      </c>
      <c r="D58" s="1262"/>
      <c r="E58" s="1263"/>
      <c r="F58" s="115">
        <v>1809</v>
      </c>
      <c r="G58" s="115">
        <v>1885</v>
      </c>
      <c r="H58" s="116">
        <v>1896</v>
      </c>
    </row>
    <row r="59" spans="2:8" ht="45.75" customHeight="1">
      <c r="B59" s="114"/>
      <c r="C59" s="1261" t="s">
        <v>598</v>
      </c>
      <c r="D59" s="1262"/>
      <c r="E59" s="1263"/>
      <c r="F59" s="115">
        <v>187</v>
      </c>
      <c r="G59" s="115">
        <v>638</v>
      </c>
      <c r="H59" s="116">
        <v>638</v>
      </c>
    </row>
    <row r="60" spans="2:8" ht="45.75" customHeight="1">
      <c r="B60" s="114"/>
      <c r="C60" s="1261" t="s">
        <v>599</v>
      </c>
      <c r="D60" s="1262"/>
      <c r="E60" s="1263"/>
      <c r="F60" s="115">
        <v>63</v>
      </c>
      <c r="G60" s="115">
        <v>63</v>
      </c>
      <c r="H60" s="116">
        <v>66</v>
      </c>
    </row>
    <row r="61" spans="2:8" ht="45.75" customHeight="1">
      <c r="B61" s="114"/>
      <c r="C61" s="1261" t="s">
        <v>600</v>
      </c>
      <c r="D61" s="1262"/>
      <c r="E61" s="1263"/>
      <c r="F61" s="115">
        <v>0</v>
      </c>
      <c r="G61" s="115">
        <v>2</v>
      </c>
      <c r="H61" s="116">
        <v>25</v>
      </c>
    </row>
    <row r="62" spans="2:8" ht="45.75" customHeight="1" thickBot="1">
      <c r="B62" s="117"/>
      <c r="C62" s="1264" t="s">
        <v>601</v>
      </c>
      <c r="D62" s="1265"/>
      <c r="E62" s="1266"/>
      <c r="F62" s="118">
        <v>12</v>
      </c>
      <c r="G62" s="118">
        <v>16</v>
      </c>
      <c r="H62" s="119">
        <v>22</v>
      </c>
    </row>
    <row r="63" spans="2:8" ht="52.5" customHeight="1" thickBot="1">
      <c r="B63" s="120"/>
      <c r="C63" s="1267" t="s">
        <v>45</v>
      </c>
      <c r="D63" s="1267"/>
      <c r="E63" s="1268"/>
      <c r="F63" s="121">
        <v>4542</v>
      </c>
      <c r="G63" s="121">
        <v>4802</v>
      </c>
      <c r="H63" s="122">
        <v>4950</v>
      </c>
    </row>
    <row r="64" spans="2:8" ht="15" customHeight="1"/>
    <row r="65" ht="0" hidden="1" customHeight="1"/>
    <row r="66" ht="0" hidden="1" customHeight="1"/>
  </sheetData>
  <sheetProtection algorithmName="SHA-512" hashValue="3thGhbWiTgd1hcF+UleWxYoj5OlEtjtGAQfsymE/y722VTPXbLRMTxp64+wjmyNLWUuWXsLsOCMS+fUsrqV+vA==" saltValue="GtaKARhuMwxjuWda1ggA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1"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98" t="s">
        <v>605</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c r="B44" s="37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c r="B45" s="37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c r="B46" s="37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c r="B47" s="37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606</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542</v>
      </c>
      <c r="BQ50" s="1280"/>
      <c r="BR50" s="1280"/>
      <c r="BS50" s="1280"/>
      <c r="BT50" s="1280"/>
      <c r="BU50" s="1280"/>
      <c r="BV50" s="1280"/>
      <c r="BW50" s="1280"/>
      <c r="BX50" s="1280" t="s">
        <v>543</v>
      </c>
      <c r="BY50" s="1280"/>
      <c r="BZ50" s="1280"/>
      <c r="CA50" s="1280"/>
      <c r="CB50" s="1280"/>
      <c r="CC50" s="1280"/>
      <c r="CD50" s="1280"/>
      <c r="CE50" s="1280"/>
      <c r="CF50" s="1280" t="s">
        <v>544</v>
      </c>
      <c r="CG50" s="1280"/>
      <c r="CH50" s="1280"/>
      <c r="CI50" s="1280"/>
      <c r="CJ50" s="1280"/>
      <c r="CK50" s="1280"/>
      <c r="CL50" s="1280"/>
      <c r="CM50" s="1280"/>
      <c r="CN50" s="1280" t="s">
        <v>545</v>
      </c>
      <c r="CO50" s="1280"/>
      <c r="CP50" s="1280"/>
      <c r="CQ50" s="1280"/>
      <c r="CR50" s="1280"/>
      <c r="CS50" s="1280"/>
      <c r="CT50" s="1280"/>
      <c r="CU50" s="1280"/>
      <c r="CV50" s="1280" t="s">
        <v>546</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607</v>
      </c>
      <c r="AO51" s="1278"/>
      <c r="AP51" s="1278"/>
      <c r="AQ51" s="1278"/>
      <c r="AR51" s="1278"/>
      <c r="AS51" s="1278"/>
      <c r="AT51" s="1278"/>
      <c r="AU51" s="1278"/>
      <c r="AV51" s="1278"/>
      <c r="AW51" s="1278"/>
      <c r="AX51" s="1278"/>
      <c r="AY51" s="1278"/>
      <c r="AZ51" s="1278"/>
      <c r="BA51" s="1278"/>
      <c r="BB51" s="1278" t="s">
        <v>608</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609</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71.7</v>
      </c>
      <c r="CG53" s="1275"/>
      <c r="CH53" s="1275"/>
      <c r="CI53" s="1275"/>
      <c r="CJ53" s="1275"/>
      <c r="CK53" s="1275"/>
      <c r="CL53" s="1275"/>
      <c r="CM53" s="1275"/>
      <c r="CN53" s="1275">
        <v>70</v>
      </c>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610</v>
      </c>
      <c r="AO55" s="1280"/>
      <c r="AP55" s="1280"/>
      <c r="AQ55" s="1280"/>
      <c r="AR55" s="1280"/>
      <c r="AS55" s="1280"/>
      <c r="AT55" s="1280"/>
      <c r="AU55" s="1280"/>
      <c r="AV55" s="1280"/>
      <c r="AW55" s="1280"/>
      <c r="AX55" s="1280"/>
      <c r="AY55" s="1280"/>
      <c r="AZ55" s="1280"/>
      <c r="BA55" s="1280"/>
      <c r="BB55" s="1278" t="s">
        <v>608</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27</v>
      </c>
      <c r="CG55" s="1275"/>
      <c r="CH55" s="1275"/>
      <c r="CI55" s="1275"/>
      <c r="CJ55" s="1275"/>
      <c r="CK55" s="1275"/>
      <c r="CL55" s="1275"/>
      <c r="CM55" s="1275"/>
      <c r="CN55" s="1275">
        <v>25.4</v>
      </c>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609</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57.2</v>
      </c>
      <c r="CG57" s="1275"/>
      <c r="CH57" s="1275"/>
      <c r="CI57" s="1275"/>
      <c r="CJ57" s="1275"/>
      <c r="CK57" s="1275"/>
      <c r="CL57" s="1275"/>
      <c r="CM57" s="1275"/>
      <c r="CN57" s="1275">
        <v>58.7</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611</v>
      </c>
    </row>
    <row r="64" spans="1:109">
      <c r="B64" s="374"/>
      <c r="G64" s="381"/>
      <c r="I64" s="394"/>
      <c r="J64" s="394"/>
      <c r="K64" s="394"/>
      <c r="L64" s="394"/>
      <c r="M64" s="394"/>
      <c r="N64" s="395"/>
      <c r="AM64" s="381"/>
      <c r="AN64" s="381" t="s">
        <v>604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612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606</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542</v>
      </c>
      <c r="BQ72" s="1280"/>
      <c r="BR72" s="1280"/>
      <c r="BS72" s="1280"/>
      <c r="BT72" s="1280"/>
      <c r="BU72" s="1280"/>
      <c r="BV72" s="1280"/>
      <c r="BW72" s="1280"/>
      <c r="BX72" s="1280" t="s">
        <v>543</v>
      </c>
      <c r="BY72" s="1280"/>
      <c r="BZ72" s="1280"/>
      <c r="CA72" s="1280"/>
      <c r="CB72" s="1280"/>
      <c r="CC72" s="1280"/>
      <c r="CD72" s="1280"/>
      <c r="CE72" s="1280"/>
      <c r="CF72" s="1280" t="s">
        <v>544</v>
      </c>
      <c r="CG72" s="1280"/>
      <c r="CH72" s="1280"/>
      <c r="CI72" s="1280"/>
      <c r="CJ72" s="1280"/>
      <c r="CK72" s="1280"/>
      <c r="CL72" s="1280"/>
      <c r="CM72" s="1280"/>
      <c r="CN72" s="1280" t="s">
        <v>545</v>
      </c>
      <c r="CO72" s="1280"/>
      <c r="CP72" s="1280"/>
      <c r="CQ72" s="1280"/>
      <c r="CR72" s="1280"/>
      <c r="CS72" s="1280"/>
      <c r="CT72" s="1280"/>
      <c r="CU72" s="1280"/>
      <c r="CV72" s="1280" t="s">
        <v>546</v>
      </c>
      <c r="CW72" s="1280"/>
      <c r="CX72" s="1280"/>
      <c r="CY72" s="1280"/>
      <c r="CZ72" s="1280"/>
      <c r="DA72" s="1280"/>
      <c r="DB72" s="1280"/>
      <c r="DC72" s="1280"/>
    </row>
    <row r="73" spans="2:107">
      <c r="B73" s="374"/>
      <c r="G73" s="1283"/>
      <c r="H73" s="1283"/>
      <c r="I73" s="1283"/>
      <c r="J73" s="1283"/>
      <c r="K73" s="1279"/>
      <c r="L73" s="1279"/>
      <c r="M73" s="1279"/>
      <c r="N73" s="1279"/>
      <c r="AM73" s="383"/>
      <c r="AN73" s="1278" t="s">
        <v>607</v>
      </c>
      <c r="AO73" s="1278"/>
      <c r="AP73" s="1278"/>
      <c r="AQ73" s="1278"/>
      <c r="AR73" s="1278"/>
      <c r="AS73" s="1278"/>
      <c r="AT73" s="1278"/>
      <c r="AU73" s="1278"/>
      <c r="AV73" s="1278"/>
      <c r="AW73" s="1278"/>
      <c r="AX73" s="1278"/>
      <c r="AY73" s="1278"/>
      <c r="AZ73" s="1278"/>
      <c r="BA73" s="1278"/>
      <c r="BB73" s="1278" t="s">
        <v>608</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613</v>
      </c>
      <c r="BC75" s="1278"/>
      <c r="BD75" s="1278"/>
      <c r="BE75" s="1278"/>
      <c r="BF75" s="1278"/>
      <c r="BG75" s="1278"/>
      <c r="BH75" s="1278"/>
      <c r="BI75" s="1278"/>
      <c r="BJ75" s="1278"/>
      <c r="BK75" s="1278"/>
      <c r="BL75" s="1278"/>
      <c r="BM75" s="1278"/>
      <c r="BN75" s="1278"/>
      <c r="BO75" s="1278"/>
      <c r="BP75" s="1275">
        <v>7.9</v>
      </c>
      <c r="BQ75" s="1275"/>
      <c r="BR75" s="1275"/>
      <c r="BS75" s="1275"/>
      <c r="BT75" s="1275"/>
      <c r="BU75" s="1275"/>
      <c r="BV75" s="1275"/>
      <c r="BW75" s="1275"/>
      <c r="BX75" s="1275">
        <v>6.8</v>
      </c>
      <c r="BY75" s="1275"/>
      <c r="BZ75" s="1275"/>
      <c r="CA75" s="1275"/>
      <c r="CB75" s="1275"/>
      <c r="CC75" s="1275"/>
      <c r="CD75" s="1275"/>
      <c r="CE75" s="1275"/>
      <c r="CF75" s="1275">
        <v>6.4</v>
      </c>
      <c r="CG75" s="1275"/>
      <c r="CH75" s="1275"/>
      <c r="CI75" s="1275"/>
      <c r="CJ75" s="1275"/>
      <c r="CK75" s="1275"/>
      <c r="CL75" s="1275"/>
      <c r="CM75" s="1275"/>
      <c r="CN75" s="1275">
        <v>6.3</v>
      </c>
      <c r="CO75" s="1275"/>
      <c r="CP75" s="1275"/>
      <c r="CQ75" s="1275"/>
      <c r="CR75" s="1275"/>
      <c r="CS75" s="1275"/>
      <c r="CT75" s="1275"/>
      <c r="CU75" s="1275"/>
      <c r="CV75" s="1275">
        <v>5.9</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610</v>
      </c>
      <c r="AO77" s="1280"/>
      <c r="AP77" s="1280"/>
      <c r="AQ77" s="1280"/>
      <c r="AR77" s="1280"/>
      <c r="AS77" s="1280"/>
      <c r="AT77" s="1280"/>
      <c r="AU77" s="1280"/>
      <c r="AV77" s="1280"/>
      <c r="AW77" s="1280"/>
      <c r="AX77" s="1280"/>
      <c r="AY77" s="1280"/>
      <c r="AZ77" s="1280"/>
      <c r="BA77" s="1280"/>
      <c r="BB77" s="1278" t="s">
        <v>608</v>
      </c>
      <c r="BC77" s="1278"/>
      <c r="BD77" s="1278"/>
      <c r="BE77" s="1278"/>
      <c r="BF77" s="1278"/>
      <c r="BG77" s="1278"/>
      <c r="BH77" s="1278"/>
      <c r="BI77" s="1278"/>
      <c r="BJ77" s="1278"/>
      <c r="BK77" s="1278"/>
      <c r="BL77" s="1278"/>
      <c r="BM77" s="1278"/>
      <c r="BN77" s="1278"/>
      <c r="BO77" s="1278"/>
      <c r="BP77" s="1275">
        <v>20.5</v>
      </c>
      <c r="BQ77" s="1275"/>
      <c r="BR77" s="1275"/>
      <c r="BS77" s="1275"/>
      <c r="BT77" s="1275"/>
      <c r="BU77" s="1275"/>
      <c r="BV77" s="1275"/>
      <c r="BW77" s="1275"/>
      <c r="BX77" s="1275">
        <v>17.899999999999999</v>
      </c>
      <c r="BY77" s="1275"/>
      <c r="BZ77" s="1275"/>
      <c r="CA77" s="1275"/>
      <c r="CB77" s="1275"/>
      <c r="CC77" s="1275"/>
      <c r="CD77" s="1275"/>
      <c r="CE77" s="1275"/>
      <c r="CF77" s="1275">
        <v>27</v>
      </c>
      <c r="CG77" s="1275"/>
      <c r="CH77" s="1275"/>
      <c r="CI77" s="1275"/>
      <c r="CJ77" s="1275"/>
      <c r="CK77" s="1275"/>
      <c r="CL77" s="1275"/>
      <c r="CM77" s="1275"/>
      <c r="CN77" s="1275">
        <v>25.4</v>
      </c>
      <c r="CO77" s="1275"/>
      <c r="CP77" s="1275"/>
      <c r="CQ77" s="1275"/>
      <c r="CR77" s="1275"/>
      <c r="CS77" s="1275"/>
      <c r="CT77" s="1275"/>
      <c r="CU77" s="1275"/>
      <c r="CV77" s="1275">
        <v>23.4</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613</v>
      </c>
      <c r="BC79" s="1278"/>
      <c r="BD79" s="1278"/>
      <c r="BE79" s="1278"/>
      <c r="BF79" s="1278"/>
      <c r="BG79" s="1278"/>
      <c r="BH79" s="1278"/>
      <c r="BI79" s="1278"/>
      <c r="BJ79" s="1278"/>
      <c r="BK79" s="1278"/>
      <c r="BL79" s="1278"/>
      <c r="BM79" s="1278"/>
      <c r="BN79" s="1278"/>
      <c r="BO79" s="1278"/>
      <c r="BP79" s="1275">
        <v>10.5</v>
      </c>
      <c r="BQ79" s="1275"/>
      <c r="BR79" s="1275"/>
      <c r="BS79" s="1275"/>
      <c r="BT79" s="1275"/>
      <c r="BU79" s="1275"/>
      <c r="BV79" s="1275"/>
      <c r="BW79" s="1275"/>
      <c r="BX79" s="1275">
        <v>9.5</v>
      </c>
      <c r="BY79" s="1275"/>
      <c r="BZ79" s="1275"/>
      <c r="CA79" s="1275"/>
      <c r="CB79" s="1275"/>
      <c r="CC79" s="1275"/>
      <c r="CD79" s="1275"/>
      <c r="CE79" s="1275"/>
      <c r="CF79" s="1275">
        <v>8.6999999999999993</v>
      </c>
      <c r="CG79" s="1275"/>
      <c r="CH79" s="1275"/>
      <c r="CI79" s="1275"/>
      <c r="CJ79" s="1275"/>
      <c r="CK79" s="1275"/>
      <c r="CL79" s="1275"/>
      <c r="CM79" s="1275"/>
      <c r="CN79" s="1275">
        <v>8.6</v>
      </c>
      <c r="CO79" s="1275"/>
      <c r="CP79" s="1275"/>
      <c r="CQ79" s="1275"/>
      <c r="CR79" s="1275"/>
      <c r="CS79" s="1275"/>
      <c r="CT79" s="1275"/>
      <c r="CU79" s="1275"/>
      <c r="CV79" s="1275">
        <v>8.5</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8FuTF01EF2tyoT6suUwHkw84Up6yDn68wRLCjADtt5bIhKO3kKoM3sdYi0gVj7SJqHRC2e9X8JoZwE7zs6rXoQ==" saltValue="jwSLd+AMwMtS0khFAG20Z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DNtxlY5kS7vt6S/b4Pw2LUMdLqpn7mgx8Xp/HLAI1FlqrUtVY0nZB12VO11Rao3lFhcz1WtryOtDs3n5RdLwA==" saltValue="aTJqZ7Bjg/RVPw/ZfKcfj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w8GhsDPGxI5xTuGuzDTn/kIC4lzfA6PzsKKKIzmvB+qJQQEIu1sxvaJj+bSrM7oWsk/1OZr6d7VgKY1b7EuDA==" saltValue="fd2wxv8VSUQAoItSZozs0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539</v>
      </c>
      <c r="G2" s="136"/>
      <c r="H2" s="137"/>
    </row>
    <row r="3" spans="1:8">
      <c r="A3" s="133" t="s">
        <v>532</v>
      </c>
      <c r="B3" s="138"/>
      <c r="C3" s="139"/>
      <c r="D3" s="140">
        <v>46246</v>
      </c>
      <c r="E3" s="141"/>
      <c r="F3" s="142">
        <v>119674</v>
      </c>
      <c r="G3" s="143"/>
      <c r="H3" s="144"/>
    </row>
    <row r="4" spans="1:8">
      <c r="A4" s="145"/>
      <c r="B4" s="146"/>
      <c r="C4" s="147"/>
      <c r="D4" s="148">
        <v>19188</v>
      </c>
      <c r="E4" s="149"/>
      <c r="F4" s="150">
        <v>57803</v>
      </c>
      <c r="G4" s="151"/>
      <c r="H4" s="152"/>
    </row>
    <row r="5" spans="1:8">
      <c r="A5" s="133" t="s">
        <v>534</v>
      </c>
      <c r="B5" s="138"/>
      <c r="C5" s="139"/>
      <c r="D5" s="140">
        <v>36993</v>
      </c>
      <c r="E5" s="141"/>
      <c r="F5" s="142">
        <v>119685</v>
      </c>
      <c r="G5" s="143"/>
      <c r="H5" s="144"/>
    </row>
    <row r="6" spans="1:8">
      <c r="A6" s="145"/>
      <c r="B6" s="146"/>
      <c r="C6" s="147"/>
      <c r="D6" s="148">
        <v>18142</v>
      </c>
      <c r="E6" s="149"/>
      <c r="F6" s="150">
        <v>68464</v>
      </c>
      <c r="G6" s="151"/>
      <c r="H6" s="152"/>
    </row>
    <row r="7" spans="1:8">
      <c r="A7" s="133" t="s">
        <v>535</v>
      </c>
      <c r="B7" s="138"/>
      <c r="C7" s="139"/>
      <c r="D7" s="140">
        <v>69455</v>
      </c>
      <c r="E7" s="141"/>
      <c r="F7" s="142">
        <v>109920</v>
      </c>
      <c r="G7" s="143"/>
      <c r="H7" s="144"/>
    </row>
    <row r="8" spans="1:8">
      <c r="A8" s="145"/>
      <c r="B8" s="146"/>
      <c r="C8" s="147"/>
      <c r="D8" s="148">
        <v>33705</v>
      </c>
      <c r="E8" s="149"/>
      <c r="F8" s="150">
        <v>62739</v>
      </c>
      <c r="G8" s="151"/>
      <c r="H8" s="152"/>
    </row>
    <row r="9" spans="1:8">
      <c r="A9" s="133" t="s">
        <v>536</v>
      </c>
      <c r="B9" s="138"/>
      <c r="C9" s="139"/>
      <c r="D9" s="140">
        <v>95125</v>
      </c>
      <c r="E9" s="141"/>
      <c r="F9" s="142">
        <v>119882</v>
      </c>
      <c r="G9" s="143"/>
      <c r="H9" s="144"/>
    </row>
    <row r="10" spans="1:8">
      <c r="A10" s="145"/>
      <c r="B10" s="146"/>
      <c r="C10" s="147"/>
      <c r="D10" s="148">
        <v>18657</v>
      </c>
      <c r="E10" s="149"/>
      <c r="F10" s="150">
        <v>66481</v>
      </c>
      <c r="G10" s="151"/>
      <c r="H10" s="152"/>
    </row>
    <row r="11" spans="1:8">
      <c r="A11" s="133" t="s">
        <v>537</v>
      </c>
      <c r="B11" s="138"/>
      <c r="C11" s="139"/>
      <c r="D11" s="140">
        <v>31338</v>
      </c>
      <c r="E11" s="141"/>
      <c r="F11" s="142">
        <v>116162</v>
      </c>
      <c r="G11" s="143"/>
      <c r="H11" s="144"/>
    </row>
    <row r="12" spans="1:8">
      <c r="A12" s="145"/>
      <c r="B12" s="146"/>
      <c r="C12" s="153"/>
      <c r="D12" s="148">
        <v>14758</v>
      </c>
      <c r="E12" s="149"/>
      <c r="F12" s="150">
        <v>61562</v>
      </c>
      <c r="G12" s="151"/>
      <c r="H12" s="152"/>
    </row>
    <row r="13" spans="1:8">
      <c r="A13" s="133"/>
      <c r="B13" s="138"/>
      <c r="C13" s="154"/>
      <c r="D13" s="155">
        <v>55831</v>
      </c>
      <c r="E13" s="156"/>
      <c r="F13" s="157">
        <v>117065</v>
      </c>
      <c r="G13" s="158"/>
      <c r="H13" s="144"/>
    </row>
    <row r="14" spans="1:8">
      <c r="A14" s="145"/>
      <c r="B14" s="146"/>
      <c r="C14" s="147"/>
      <c r="D14" s="148">
        <v>20890</v>
      </c>
      <c r="E14" s="149"/>
      <c r="F14" s="150">
        <v>63410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18.14</v>
      </c>
      <c r="C19" s="159">
        <f>ROUND(VALUE(SUBSTITUTE(実質収支比率等に係る経年分析!G$48,"▲","-")),2)</f>
        <v>23.14</v>
      </c>
      <c r="D19" s="159">
        <f>ROUND(VALUE(SUBSTITUTE(実質収支比率等に係る経年分析!H$48,"▲","-")),2)</f>
        <v>21.71</v>
      </c>
      <c r="E19" s="159">
        <f>ROUND(VALUE(SUBSTITUTE(実質収支比率等に係る経年分析!I$48,"▲","-")),2)</f>
        <v>24.53</v>
      </c>
      <c r="F19" s="159">
        <f>ROUND(VALUE(SUBSTITUTE(実質収支比率等に係る経年分析!J$48,"▲","-")),2)</f>
        <v>14.38</v>
      </c>
    </row>
    <row r="20" spans="1:11">
      <c r="A20" s="159" t="s">
        <v>49</v>
      </c>
      <c r="B20" s="159">
        <f>ROUND(VALUE(SUBSTITUTE(実質収支比率等に係る経年分析!F$47,"▲","-")),2)</f>
        <v>51.26</v>
      </c>
      <c r="C20" s="159">
        <f>ROUND(VALUE(SUBSTITUTE(実質収支比率等に係る経年分析!G$47,"▲","-")),2)</f>
        <v>52.2</v>
      </c>
      <c r="D20" s="159">
        <f>ROUND(VALUE(SUBSTITUTE(実質収支比率等に係る経年分析!H$47,"▲","-")),2)</f>
        <v>54.99</v>
      </c>
      <c r="E20" s="159">
        <f>ROUND(VALUE(SUBSTITUTE(実質収支比率等に係る経年分析!I$47,"▲","-")),2)</f>
        <v>44.98</v>
      </c>
      <c r="F20" s="159">
        <f>ROUND(VALUE(SUBSTITUTE(実質収支比率等に係る経年分析!J$47,"▲","-")),2)</f>
        <v>48.87</v>
      </c>
    </row>
    <row r="21" spans="1:11">
      <c r="A21" s="159" t="s">
        <v>50</v>
      </c>
      <c r="B21" s="159">
        <f>IF(ISNUMBER(VALUE(SUBSTITUTE(実質収支比率等に係る経年分析!F$49,"▲","-"))),ROUND(VALUE(SUBSTITUTE(実質収支比率等に係る経年分析!F$49,"▲","-")),2),NA())</f>
        <v>5.85</v>
      </c>
      <c r="C21" s="159">
        <f>IF(ISNUMBER(VALUE(SUBSTITUTE(実質収支比率等に係る経年分析!G$49,"▲","-"))),ROUND(VALUE(SUBSTITUTE(実質収支比率等に係る経年分析!G$49,"▲","-")),2),NA())</f>
        <v>6.05</v>
      </c>
      <c r="D21" s="159">
        <f>IF(ISNUMBER(VALUE(SUBSTITUTE(実質収支比率等に係る経年分析!H$49,"▲","-"))),ROUND(VALUE(SUBSTITUTE(実質収支比率等に係る経年分析!H$49,"▲","-")),2),NA())</f>
        <v>0.25</v>
      </c>
      <c r="E21" s="159">
        <f>IF(ISNUMBER(VALUE(SUBSTITUTE(実質収支比率等に係る経年分析!I$49,"▲","-"))),ROUND(VALUE(SUBSTITUTE(実質収支比率等に係る経年分析!I$49,"▲","-")),2),NA())</f>
        <v>-12.33</v>
      </c>
      <c r="F21" s="159">
        <f>IF(ISNUMBER(VALUE(SUBSTITUTE(実質収支比率等に係る経年分析!J$49,"▲","-"))),ROUND(VALUE(SUBSTITUTE(実質収支比率等に係る経年分析!J$49,"▲","-")),2),NA())</f>
        <v>-7.79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学校給食センター事業特別会計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c r="A32" s="160" t="str">
        <f>IF(連結実質赤字比率に係る赤字・黒字の構成分析!C$38="",NA(),連結実質赤字比率に係る赤字・黒字の構成分析!C$38)</f>
        <v>町立緑ヶ丘病院事業特別会計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3.84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1.64</v>
      </c>
      <c r="F32" s="160">
        <f>IF(ROUND(VALUE(SUBSTITUTE(連結実質赤字比率に係る赤字・黒字の構成分析!H$38,"▲", "-")), 2) &lt; 0, ABS(ROUND(VALUE(SUBSTITUTE(連結実質赤字比率に係る赤字・黒字の構成分析!H$38,"▲", "-")), 2)), NA())</f>
        <v>0.54</v>
      </c>
      <c r="G32" s="160" t="e">
        <f>IF(ROUND(VALUE(SUBSTITUTE(連結実質赤字比率に係る赤字・黒字の構成分析!H$38,"▲", "-")), 2) &gt;= 0, ABS(ROUND(VALUE(SUBSTITUTE(連結実質赤字比率に係る赤字・黒字の構成分析!H$38,"▲", "-")), 2)), NA())</f>
        <v>#N/A</v>
      </c>
      <c r="H32" s="160">
        <f>IF(ROUND(VALUE(SUBSTITUTE(連結実質赤字比率に係る赤字・黒字の構成分析!I$38,"▲", "-")), 2) &lt; 0, ABS(ROUND(VALUE(SUBSTITUTE(連結実質赤字比率に係る赤字・黒字の構成分析!I$38,"▲", "-")), 2)), NA())</f>
        <v>3.85</v>
      </c>
      <c r="I32" s="160" t="e">
        <f>IF(ROUND(VALUE(SUBSTITUTE(連結実質赤字比率に係る赤字・黒字の構成分析!I$38,"▲", "-")), 2) &gt;= 0, ABS(ROUND(VALUE(SUBSTITUTE(連結実質赤字比率に係る赤字・黒字の構成分析!I$38,"▲", "-")), 2)), NA())</f>
        <v>#N/A</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1.79</v>
      </c>
    </row>
    <row r="33" spans="1:16">
      <c r="A33" s="160" t="str">
        <f>IF(連結実質赤字比率に係る赤字・黒字の構成分析!C$37="",NA(),連結実質赤字比率に係る赤字・黒字の構成分析!C$37)</f>
        <v>住宅新築資金等貸付事業特別会計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2.5099999999999998</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21.49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22.52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11.86</v>
      </c>
    </row>
    <row r="35" spans="1:16">
      <c r="A35" s="160" t="str">
        <f>IF(連結実質赤字比率に係る赤字・黒字の構成分析!C$35="",NA(),連結実質赤字比率に係る赤字・黒字の構成分析!C$35)</f>
        <v>上水道事業特別会計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17.96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18.57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18.09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18.38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21.41</v>
      </c>
    </row>
    <row r="36" spans="1:16">
      <c r="A36" s="160" t="str">
        <f>IF(連結実質赤字比率に係る赤字・黒字の構成分析!C$34="",NA(),連結実質赤字比率に係る赤字・黒字の構成分析!C$34)</f>
        <v>国民健康保険事業勘定特別会計</v>
      </c>
      <c r="B36" s="160">
        <f>IF(ROUND(VALUE(SUBSTITUTE(連結実質赤字比率に係る赤字・黒字の構成分析!F$34,"▲", "-")), 2) &lt; 0, ABS(ROUND(VALUE(SUBSTITUTE(連結実質赤字比率に係る赤字・黒字の構成分析!F$34,"▲", "-")), 2)), NA())</f>
        <v>4.1399999999999997</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5.7</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4.8</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5.3</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5.87</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395</v>
      </c>
      <c r="E42" s="161"/>
      <c r="F42" s="161"/>
      <c r="G42" s="161">
        <f>'実質公債費比率（分子）の構造'!L$52</f>
        <v>393</v>
      </c>
      <c r="H42" s="161"/>
      <c r="I42" s="161"/>
      <c r="J42" s="161">
        <f>'実質公債費比率（分子）の構造'!M$52</f>
        <v>366</v>
      </c>
      <c r="K42" s="161"/>
      <c r="L42" s="161"/>
      <c r="M42" s="161">
        <f>'実質公債費比率（分子）の構造'!N$52</f>
        <v>372</v>
      </c>
      <c r="N42" s="161"/>
      <c r="O42" s="161"/>
      <c r="P42" s="161">
        <f>'実質公債費比率（分子）の構造'!O$52</f>
        <v>368</v>
      </c>
    </row>
    <row r="43" spans="1:16">
      <c r="A43" s="161" t="s">
        <v>58</v>
      </c>
      <c r="B43" s="161">
        <f>'実質公債費比率（分子）の構造'!K$51</f>
        <v>1</v>
      </c>
      <c r="C43" s="161"/>
      <c r="D43" s="161"/>
      <c r="E43" s="161">
        <f>'実質公債費比率（分子）の構造'!L$51</f>
        <v>1</v>
      </c>
      <c r="F43" s="161"/>
      <c r="G43" s="161"/>
      <c r="H43" s="161">
        <f>'実質公債費比率（分子）の構造'!M$51</f>
        <v>3</v>
      </c>
      <c r="I43" s="161"/>
      <c r="J43" s="161"/>
      <c r="K43" s="161">
        <f>'実質公債費比率（分子）の構造'!N$51</f>
        <v>3</v>
      </c>
      <c r="L43" s="161"/>
      <c r="M43" s="161"/>
      <c r="N43" s="161">
        <f>'実質公債費比率（分子）の構造'!O$51</f>
        <v>3</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68</v>
      </c>
      <c r="C45" s="161"/>
      <c r="D45" s="161"/>
      <c r="E45" s="161">
        <f>'実質公債費比率（分子）の構造'!L$49</f>
        <v>69</v>
      </c>
      <c r="F45" s="161"/>
      <c r="G45" s="161"/>
      <c r="H45" s="161">
        <f>'実質公債費比率（分子）の構造'!M$49</f>
        <v>73</v>
      </c>
      <c r="I45" s="161"/>
      <c r="J45" s="161"/>
      <c r="K45" s="161">
        <f>'実質公債費比率（分子）の構造'!N$49</f>
        <v>68</v>
      </c>
      <c r="L45" s="161"/>
      <c r="M45" s="161"/>
      <c r="N45" s="161">
        <f>'実質公債費比率（分子）の構造'!O$49</f>
        <v>47</v>
      </c>
      <c r="O45" s="161"/>
      <c r="P45" s="161"/>
    </row>
    <row r="46" spans="1:16">
      <c r="A46" s="161" t="s">
        <v>61</v>
      </c>
      <c r="B46" s="161">
        <f>'実質公債費比率（分子）の構造'!K$48</f>
        <v>1</v>
      </c>
      <c r="C46" s="161"/>
      <c r="D46" s="161"/>
      <c r="E46" s="161">
        <f>'実質公債費比率（分子）の構造'!L$48</f>
        <v>1</v>
      </c>
      <c r="F46" s="161"/>
      <c r="G46" s="161"/>
      <c r="H46" s="161">
        <f>'実質公債費比率（分子）の構造'!M$48</f>
        <v>2</v>
      </c>
      <c r="I46" s="161"/>
      <c r="J46" s="161"/>
      <c r="K46" s="161">
        <f>'実質公債費比率（分子）の構造'!N$48</f>
        <v>3</v>
      </c>
      <c r="L46" s="161"/>
      <c r="M46" s="161"/>
      <c r="N46" s="161">
        <f>'実質公債費比率（分子）の構造'!O$48</f>
        <v>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476</v>
      </c>
      <c r="C49" s="161"/>
      <c r="D49" s="161"/>
      <c r="E49" s="161">
        <f>'実質公債費比率（分子）の構造'!L$45</f>
        <v>465</v>
      </c>
      <c r="F49" s="161"/>
      <c r="G49" s="161"/>
      <c r="H49" s="161">
        <f>'実質公債費比率（分子）の構造'!M$45</f>
        <v>446</v>
      </c>
      <c r="I49" s="161"/>
      <c r="J49" s="161"/>
      <c r="K49" s="161">
        <f>'実質公債費比率（分子）の構造'!N$45</f>
        <v>443</v>
      </c>
      <c r="L49" s="161"/>
      <c r="M49" s="161"/>
      <c r="N49" s="161">
        <f>'実質公債費比率（分子）の構造'!O$45</f>
        <v>436</v>
      </c>
      <c r="O49" s="161"/>
      <c r="P49" s="161"/>
    </row>
    <row r="50" spans="1:16">
      <c r="A50" s="161" t="s">
        <v>65</v>
      </c>
      <c r="B50" s="161" t="e">
        <f>NA()</f>
        <v>#N/A</v>
      </c>
      <c r="C50" s="161">
        <f>IF(ISNUMBER('実質公債費比率（分子）の構造'!K$53),'実質公債費比率（分子）の構造'!K$53,NA())</f>
        <v>151</v>
      </c>
      <c r="D50" s="161" t="e">
        <f>NA()</f>
        <v>#N/A</v>
      </c>
      <c r="E50" s="161" t="e">
        <f>NA()</f>
        <v>#N/A</v>
      </c>
      <c r="F50" s="161">
        <f>IF(ISNUMBER('実質公債費比率（分子）の構造'!L$53),'実質公債費比率（分子）の構造'!L$53,NA())</f>
        <v>143</v>
      </c>
      <c r="G50" s="161" t="e">
        <f>NA()</f>
        <v>#N/A</v>
      </c>
      <c r="H50" s="161" t="e">
        <f>NA()</f>
        <v>#N/A</v>
      </c>
      <c r="I50" s="161">
        <f>IF(ISNUMBER('実質公債費比率（分子）の構造'!M$53),'実質公債費比率（分子）の構造'!M$53,NA())</f>
        <v>158</v>
      </c>
      <c r="J50" s="161" t="e">
        <f>NA()</f>
        <v>#N/A</v>
      </c>
      <c r="K50" s="161" t="e">
        <f>NA()</f>
        <v>#N/A</v>
      </c>
      <c r="L50" s="161">
        <f>IF(ISNUMBER('実質公債費比率（分子）の構造'!N$53),'実質公債費比率（分子）の構造'!N$53,NA())</f>
        <v>145</v>
      </c>
      <c r="M50" s="161" t="e">
        <f>NA()</f>
        <v>#N/A</v>
      </c>
      <c r="N50" s="161" t="e">
        <f>NA()</f>
        <v>#N/A</v>
      </c>
      <c r="O50" s="161">
        <f>IF(ISNUMBER('実質公債費比率（分子）の構造'!O$53),'実質公債費比率（分子）の構造'!O$53,NA())</f>
        <v>122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3736</v>
      </c>
      <c r="E56" s="160"/>
      <c r="F56" s="160"/>
      <c r="G56" s="160">
        <f>'将来負担比率（分子）の構造'!J$52</f>
        <v>3670</v>
      </c>
      <c r="H56" s="160"/>
      <c r="I56" s="160"/>
      <c r="J56" s="160">
        <f>'将来負担比率（分子）の構造'!K$52</f>
        <v>3520</v>
      </c>
      <c r="K56" s="160"/>
      <c r="L56" s="160"/>
      <c r="M56" s="160">
        <f>'将来負担比率（分子）の構造'!L$52</f>
        <v>3413</v>
      </c>
      <c r="N56" s="160"/>
      <c r="O56" s="160"/>
      <c r="P56" s="160">
        <f>'将来負担比率（分子）の構造'!M$52</f>
        <v>3243</v>
      </c>
    </row>
    <row r="57" spans="1:16">
      <c r="A57" s="160" t="s">
        <v>36</v>
      </c>
      <c r="B57" s="160"/>
      <c r="C57" s="160"/>
      <c r="D57" s="160">
        <f>'将来負担比率（分子）の構造'!I$51</f>
        <v>118</v>
      </c>
      <c r="E57" s="160"/>
      <c r="F57" s="160"/>
      <c r="G57" s="160">
        <f>'将来負担比率（分子）の構造'!J$51</f>
        <v>110</v>
      </c>
      <c r="H57" s="160"/>
      <c r="I57" s="160"/>
      <c r="J57" s="160">
        <f>'将来負担比率（分子）の構造'!K$51</f>
        <v>158</v>
      </c>
      <c r="K57" s="160"/>
      <c r="L57" s="160"/>
      <c r="M57" s="160">
        <f>'将来負担比率（分子）の構造'!L$51</f>
        <v>222</v>
      </c>
      <c r="N57" s="160"/>
      <c r="O57" s="160"/>
      <c r="P57" s="160">
        <f>'将来負担比率（分子）の構造'!M$51</f>
        <v>247</v>
      </c>
    </row>
    <row r="58" spans="1:16">
      <c r="A58" s="160" t="s">
        <v>35</v>
      </c>
      <c r="B58" s="160"/>
      <c r="C58" s="160"/>
      <c r="D58" s="160">
        <f>'将来負担比率（分子）の構造'!I$50</f>
        <v>4358</v>
      </c>
      <c r="E58" s="160"/>
      <c r="F58" s="160"/>
      <c r="G58" s="160">
        <f>'将来負担比率（分子）の構造'!J$50</f>
        <v>4392</v>
      </c>
      <c r="H58" s="160"/>
      <c r="I58" s="160"/>
      <c r="J58" s="160">
        <f>'将来負担比率（分子）の構造'!K$50</f>
        <v>4540</v>
      </c>
      <c r="K58" s="160"/>
      <c r="L58" s="160"/>
      <c r="M58" s="160">
        <f>'将来負担比率（分子）の構造'!L$50</f>
        <v>4800</v>
      </c>
      <c r="N58" s="160"/>
      <c r="O58" s="160"/>
      <c r="P58" s="160">
        <f>'将来負担比率（分子）の構造'!M$50</f>
        <v>4950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1196</v>
      </c>
      <c r="C62" s="160"/>
      <c r="D62" s="160"/>
      <c r="E62" s="160">
        <f>'将来負担比率（分子）の構造'!J$45</f>
        <v>1060</v>
      </c>
      <c r="F62" s="160"/>
      <c r="G62" s="160"/>
      <c r="H62" s="160">
        <f>'将来負担比率（分子）の構造'!K$45</f>
        <v>1039</v>
      </c>
      <c r="I62" s="160"/>
      <c r="J62" s="160"/>
      <c r="K62" s="160">
        <f>'将来負担比率（分子）の構造'!L$45</f>
        <v>976</v>
      </c>
      <c r="L62" s="160"/>
      <c r="M62" s="160"/>
      <c r="N62" s="160">
        <f>'将来負担比率（分子）の構造'!M$45</f>
        <v>971</v>
      </c>
      <c r="O62" s="160"/>
      <c r="P62" s="160"/>
    </row>
    <row r="63" spans="1:16">
      <c r="A63" s="160" t="s">
        <v>28</v>
      </c>
      <c r="B63" s="160">
        <f>'将来負担比率（分子）の構造'!I$44</f>
        <v>323</v>
      </c>
      <c r="C63" s="160"/>
      <c r="D63" s="160"/>
      <c r="E63" s="160">
        <f>'将来負担比率（分子）の構造'!J$44</f>
        <v>312</v>
      </c>
      <c r="F63" s="160"/>
      <c r="G63" s="160"/>
      <c r="H63" s="160">
        <f>'将来負担比率（分子）の構造'!K$44</f>
        <v>240</v>
      </c>
      <c r="I63" s="160"/>
      <c r="J63" s="160"/>
      <c r="K63" s="160">
        <f>'将来負担比率（分子）の構造'!L$44</f>
        <v>184</v>
      </c>
      <c r="L63" s="160"/>
      <c r="M63" s="160"/>
      <c r="N63" s="160">
        <f>'将来負担比率（分子）の構造'!M$44</f>
        <v>151</v>
      </c>
      <c r="O63" s="160"/>
      <c r="P63" s="160"/>
    </row>
    <row r="64" spans="1:16">
      <c r="A64" s="160" t="s">
        <v>27</v>
      </c>
      <c r="B64" s="160">
        <f>'将来負担比率（分子）の構造'!I$43</f>
        <v>22</v>
      </c>
      <c r="C64" s="160"/>
      <c r="D64" s="160"/>
      <c r="E64" s="160">
        <f>'将来負担比率（分子）の構造'!J$43</f>
        <v>37</v>
      </c>
      <c r="F64" s="160"/>
      <c r="G64" s="160"/>
      <c r="H64" s="160">
        <f>'将来負担比率（分子）の構造'!K$43</f>
        <v>19</v>
      </c>
      <c r="I64" s="160"/>
      <c r="J64" s="160"/>
      <c r="K64" s="160">
        <f>'将来負担比率（分子）の構造'!L$43</f>
        <v>16</v>
      </c>
      <c r="L64" s="160"/>
      <c r="M64" s="160"/>
      <c r="N64" s="160">
        <f>'将来負担比率（分子）の構造'!M$43</f>
        <v>13</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4798</v>
      </c>
      <c r="C66" s="160"/>
      <c r="D66" s="160"/>
      <c r="E66" s="160">
        <f>'将来負担比率（分子）の構造'!J$41</f>
        <v>4617</v>
      </c>
      <c r="F66" s="160"/>
      <c r="G66" s="160"/>
      <c r="H66" s="160">
        <f>'将来負担比率（分子）の構造'!K$41</f>
        <v>4651</v>
      </c>
      <c r="I66" s="160"/>
      <c r="J66" s="160"/>
      <c r="K66" s="160">
        <f>'将来負担比率（分子）の構造'!L$41</f>
        <v>4777</v>
      </c>
      <c r="L66" s="160"/>
      <c r="M66" s="160"/>
      <c r="N66" s="160">
        <f>'将来負担比率（分子）の構造'!M$41</f>
        <v>4610</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1511</v>
      </c>
      <c r="C72" s="164">
        <f>基金残高に係る経年分析!G55</f>
        <v>1213</v>
      </c>
      <c r="D72" s="164">
        <f>基金残高に係る経年分析!H55</f>
        <v>1336</v>
      </c>
    </row>
    <row r="73" spans="1:16">
      <c r="A73" s="163" t="s">
        <v>72</v>
      </c>
      <c r="B73" s="164">
        <f>基金残高に係る経年分析!F56</f>
        <v>912</v>
      </c>
      <c r="C73" s="164">
        <f>基金残高に係る経年分析!G56</f>
        <v>940</v>
      </c>
      <c r="D73" s="164">
        <f>基金残高に係る経年分析!H56</f>
        <v>925</v>
      </c>
    </row>
    <row r="74" spans="1:16">
      <c r="A74" s="163" t="s">
        <v>73</v>
      </c>
      <c r="B74" s="164">
        <f>基金残高に係る経年分析!F57</f>
        <v>2119</v>
      </c>
      <c r="C74" s="164">
        <f>基金残高に係る経年分析!G57</f>
        <v>2649</v>
      </c>
      <c r="D74" s="164">
        <f>基金残高に係る経年分析!H57</f>
        <v>2689</v>
      </c>
    </row>
  </sheetData>
  <sheetProtection algorithmName="SHA-512" hashValue="Atcg8Zz6cpKeDGayU66bHGE5kTKarPmP33DMF8r4HdkL7vKNd3Dmf+ketpdeRx/wMHgg78I9WjRcajONoFLQdw==" saltValue="sFDkY6ILMXetLA59IXQM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550731</v>
      </c>
      <c r="S5" s="649"/>
      <c r="T5" s="649"/>
      <c r="U5" s="649"/>
      <c r="V5" s="649"/>
      <c r="W5" s="649"/>
      <c r="X5" s="649"/>
      <c r="Y5" s="650"/>
      <c r="Z5" s="651">
        <v>10.5</v>
      </c>
      <c r="AA5" s="651"/>
      <c r="AB5" s="651"/>
      <c r="AC5" s="651"/>
      <c r="AD5" s="652">
        <v>550731</v>
      </c>
      <c r="AE5" s="652"/>
      <c r="AF5" s="652"/>
      <c r="AG5" s="652"/>
      <c r="AH5" s="652"/>
      <c r="AI5" s="652"/>
      <c r="AJ5" s="652"/>
      <c r="AK5" s="652"/>
      <c r="AL5" s="653">
        <v>20.8</v>
      </c>
      <c r="AM5" s="654"/>
      <c r="AN5" s="654"/>
      <c r="AO5" s="655"/>
      <c r="AP5" s="645" t="s">
        <v>221</v>
      </c>
      <c r="AQ5" s="646"/>
      <c r="AR5" s="646"/>
      <c r="AS5" s="646"/>
      <c r="AT5" s="646"/>
      <c r="AU5" s="646"/>
      <c r="AV5" s="646"/>
      <c r="AW5" s="646"/>
      <c r="AX5" s="646"/>
      <c r="AY5" s="646"/>
      <c r="AZ5" s="646"/>
      <c r="BA5" s="646"/>
      <c r="BB5" s="646"/>
      <c r="BC5" s="646"/>
      <c r="BD5" s="646"/>
      <c r="BE5" s="646"/>
      <c r="BF5" s="647"/>
      <c r="BG5" s="659">
        <v>550731</v>
      </c>
      <c r="BH5" s="660"/>
      <c r="BI5" s="660"/>
      <c r="BJ5" s="660"/>
      <c r="BK5" s="660"/>
      <c r="BL5" s="660"/>
      <c r="BM5" s="660"/>
      <c r="BN5" s="661"/>
      <c r="BO5" s="662">
        <v>100</v>
      </c>
      <c r="BP5" s="662"/>
      <c r="BQ5" s="662"/>
      <c r="BR5" s="662"/>
      <c r="BS5" s="663">
        <v>2117</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30310</v>
      </c>
      <c r="S6" s="660"/>
      <c r="T6" s="660"/>
      <c r="U6" s="660"/>
      <c r="V6" s="660"/>
      <c r="W6" s="660"/>
      <c r="X6" s="660"/>
      <c r="Y6" s="661"/>
      <c r="Z6" s="662">
        <v>0.6</v>
      </c>
      <c r="AA6" s="662"/>
      <c r="AB6" s="662"/>
      <c r="AC6" s="662"/>
      <c r="AD6" s="663">
        <v>30310</v>
      </c>
      <c r="AE6" s="663"/>
      <c r="AF6" s="663"/>
      <c r="AG6" s="663"/>
      <c r="AH6" s="663"/>
      <c r="AI6" s="663"/>
      <c r="AJ6" s="663"/>
      <c r="AK6" s="663"/>
      <c r="AL6" s="664">
        <v>1.1000000000000001</v>
      </c>
      <c r="AM6" s="665"/>
      <c r="AN6" s="665"/>
      <c r="AO6" s="666"/>
      <c r="AP6" s="656" t="s">
        <v>226</v>
      </c>
      <c r="AQ6" s="657"/>
      <c r="AR6" s="657"/>
      <c r="AS6" s="657"/>
      <c r="AT6" s="657"/>
      <c r="AU6" s="657"/>
      <c r="AV6" s="657"/>
      <c r="AW6" s="657"/>
      <c r="AX6" s="657"/>
      <c r="AY6" s="657"/>
      <c r="AZ6" s="657"/>
      <c r="BA6" s="657"/>
      <c r="BB6" s="657"/>
      <c r="BC6" s="657"/>
      <c r="BD6" s="657"/>
      <c r="BE6" s="657"/>
      <c r="BF6" s="658"/>
      <c r="BG6" s="659">
        <v>550731</v>
      </c>
      <c r="BH6" s="660"/>
      <c r="BI6" s="660"/>
      <c r="BJ6" s="660"/>
      <c r="BK6" s="660"/>
      <c r="BL6" s="660"/>
      <c r="BM6" s="660"/>
      <c r="BN6" s="661"/>
      <c r="BO6" s="662">
        <v>100</v>
      </c>
      <c r="BP6" s="662"/>
      <c r="BQ6" s="662"/>
      <c r="BR6" s="662"/>
      <c r="BS6" s="663">
        <v>2117</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87154</v>
      </c>
      <c r="CS6" s="660"/>
      <c r="CT6" s="660"/>
      <c r="CU6" s="660"/>
      <c r="CV6" s="660"/>
      <c r="CW6" s="660"/>
      <c r="CX6" s="660"/>
      <c r="CY6" s="661"/>
      <c r="CZ6" s="653">
        <v>1.8</v>
      </c>
      <c r="DA6" s="654"/>
      <c r="DB6" s="654"/>
      <c r="DC6" s="673"/>
      <c r="DD6" s="668" t="s">
        <v>228</v>
      </c>
      <c r="DE6" s="660"/>
      <c r="DF6" s="660"/>
      <c r="DG6" s="660"/>
      <c r="DH6" s="660"/>
      <c r="DI6" s="660"/>
      <c r="DJ6" s="660"/>
      <c r="DK6" s="660"/>
      <c r="DL6" s="660"/>
      <c r="DM6" s="660"/>
      <c r="DN6" s="660"/>
      <c r="DO6" s="660"/>
      <c r="DP6" s="661"/>
      <c r="DQ6" s="668">
        <v>87075</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1086</v>
      </c>
      <c r="S7" s="660"/>
      <c r="T7" s="660"/>
      <c r="U7" s="660"/>
      <c r="V7" s="660"/>
      <c r="W7" s="660"/>
      <c r="X7" s="660"/>
      <c r="Y7" s="661"/>
      <c r="Z7" s="662">
        <v>0</v>
      </c>
      <c r="AA7" s="662"/>
      <c r="AB7" s="662"/>
      <c r="AC7" s="662"/>
      <c r="AD7" s="663">
        <v>1086</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270371</v>
      </c>
      <c r="BH7" s="660"/>
      <c r="BI7" s="660"/>
      <c r="BJ7" s="660"/>
      <c r="BK7" s="660"/>
      <c r="BL7" s="660"/>
      <c r="BM7" s="660"/>
      <c r="BN7" s="661"/>
      <c r="BO7" s="662">
        <v>49.1</v>
      </c>
      <c r="BP7" s="662"/>
      <c r="BQ7" s="662"/>
      <c r="BR7" s="662"/>
      <c r="BS7" s="663">
        <v>2117</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534800</v>
      </c>
      <c r="CS7" s="660"/>
      <c r="CT7" s="660"/>
      <c r="CU7" s="660"/>
      <c r="CV7" s="660"/>
      <c r="CW7" s="660"/>
      <c r="CX7" s="660"/>
      <c r="CY7" s="661"/>
      <c r="CZ7" s="662">
        <v>11.1</v>
      </c>
      <c r="DA7" s="662"/>
      <c r="DB7" s="662"/>
      <c r="DC7" s="662"/>
      <c r="DD7" s="668">
        <v>16262</v>
      </c>
      <c r="DE7" s="660"/>
      <c r="DF7" s="660"/>
      <c r="DG7" s="660"/>
      <c r="DH7" s="660"/>
      <c r="DI7" s="660"/>
      <c r="DJ7" s="660"/>
      <c r="DK7" s="660"/>
      <c r="DL7" s="660"/>
      <c r="DM7" s="660"/>
      <c r="DN7" s="660"/>
      <c r="DO7" s="660"/>
      <c r="DP7" s="661"/>
      <c r="DQ7" s="668">
        <v>413655</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2817</v>
      </c>
      <c r="S8" s="660"/>
      <c r="T8" s="660"/>
      <c r="U8" s="660"/>
      <c r="V8" s="660"/>
      <c r="W8" s="660"/>
      <c r="X8" s="660"/>
      <c r="Y8" s="661"/>
      <c r="Z8" s="662">
        <v>0.1</v>
      </c>
      <c r="AA8" s="662"/>
      <c r="AB8" s="662"/>
      <c r="AC8" s="662"/>
      <c r="AD8" s="663">
        <v>2817</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12309</v>
      </c>
      <c r="BH8" s="660"/>
      <c r="BI8" s="660"/>
      <c r="BJ8" s="660"/>
      <c r="BK8" s="660"/>
      <c r="BL8" s="660"/>
      <c r="BM8" s="660"/>
      <c r="BN8" s="661"/>
      <c r="BO8" s="662">
        <v>2.2000000000000002</v>
      </c>
      <c r="BP8" s="662"/>
      <c r="BQ8" s="662"/>
      <c r="BR8" s="662"/>
      <c r="BS8" s="668" t="s">
        <v>234</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1866314</v>
      </c>
      <c r="CS8" s="660"/>
      <c r="CT8" s="660"/>
      <c r="CU8" s="660"/>
      <c r="CV8" s="660"/>
      <c r="CW8" s="660"/>
      <c r="CX8" s="660"/>
      <c r="CY8" s="661"/>
      <c r="CZ8" s="662">
        <v>38.700000000000003</v>
      </c>
      <c r="DA8" s="662"/>
      <c r="DB8" s="662"/>
      <c r="DC8" s="662"/>
      <c r="DD8" s="668">
        <v>33293</v>
      </c>
      <c r="DE8" s="660"/>
      <c r="DF8" s="660"/>
      <c r="DG8" s="660"/>
      <c r="DH8" s="660"/>
      <c r="DI8" s="660"/>
      <c r="DJ8" s="660"/>
      <c r="DK8" s="660"/>
      <c r="DL8" s="660"/>
      <c r="DM8" s="660"/>
      <c r="DN8" s="660"/>
      <c r="DO8" s="660"/>
      <c r="DP8" s="661"/>
      <c r="DQ8" s="668">
        <v>969313</v>
      </c>
      <c r="DR8" s="660"/>
      <c r="DS8" s="660"/>
      <c r="DT8" s="660"/>
      <c r="DU8" s="660"/>
      <c r="DV8" s="660"/>
      <c r="DW8" s="660"/>
      <c r="DX8" s="660"/>
      <c r="DY8" s="660"/>
      <c r="DZ8" s="660"/>
      <c r="EA8" s="660"/>
      <c r="EB8" s="660"/>
      <c r="EC8" s="669"/>
    </row>
    <row r="9" spans="2:143" ht="11.25" customHeight="1">
      <c r="B9" s="656" t="s">
        <v>236</v>
      </c>
      <c r="C9" s="657"/>
      <c r="D9" s="657"/>
      <c r="E9" s="657"/>
      <c r="F9" s="657"/>
      <c r="G9" s="657"/>
      <c r="H9" s="657"/>
      <c r="I9" s="657"/>
      <c r="J9" s="657"/>
      <c r="K9" s="657"/>
      <c r="L9" s="657"/>
      <c r="M9" s="657"/>
      <c r="N9" s="657"/>
      <c r="O9" s="657"/>
      <c r="P9" s="657"/>
      <c r="Q9" s="658"/>
      <c r="R9" s="659">
        <v>2990</v>
      </c>
      <c r="S9" s="660"/>
      <c r="T9" s="660"/>
      <c r="U9" s="660"/>
      <c r="V9" s="660"/>
      <c r="W9" s="660"/>
      <c r="X9" s="660"/>
      <c r="Y9" s="661"/>
      <c r="Z9" s="662">
        <v>0.1</v>
      </c>
      <c r="AA9" s="662"/>
      <c r="AB9" s="662"/>
      <c r="AC9" s="662"/>
      <c r="AD9" s="663">
        <v>2990</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239836</v>
      </c>
      <c r="BH9" s="660"/>
      <c r="BI9" s="660"/>
      <c r="BJ9" s="660"/>
      <c r="BK9" s="660"/>
      <c r="BL9" s="660"/>
      <c r="BM9" s="660"/>
      <c r="BN9" s="661"/>
      <c r="BO9" s="662">
        <v>43.5</v>
      </c>
      <c r="BP9" s="662"/>
      <c r="BQ9" s="662"/>
      <c r="BR9" s="662"/>
      <c r="BS9" s="668" t="s">
        <v>234</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808634</v>
      </c>
      <c r="CS9" s="660"/>
      <c r="CT9" s="660"/>
      <c r="CU9" s="660"/>
      <c r="CV9" s="660"/>
      <c r="CW9" s="660"/>
      <c r="CX9" s="660"/>
      <c r="CY9" s="661"/>
      <c r="CZ9" s="662">
        <v>16.8</v>
      </c>
      <c r="DA9" s="662"/>
      <c r="DB9" s="662"/>
      <c r="DC9" s="662"/>
      <c r="DD9" s="668">
        <v>17047</v>
      </c>
      <c r="DE9" s="660"/>
      <c r="DF9" s="660"/>
      <c r="DG9" s="660"/>
      <c r="DH9" s="660"/>
      <c r="DI9" s="660"/>
      <c r="DJ9" s="660"/>
      <c r="DK9" s="660"/>
      <c r="DL9" s="660"/>
      <c r="DM9" s="660"/>
      <c r="DN9" s="660"/>
      <c r="DO9" s="660"/>
      <c r="DP9" s="661"/>
      <c r="DQ9" s="668">
        <v>734666</v>
      </c>
      <c r="DR9" s="660"/>
      <c r="DS9" s="660"/>
      <c r="DT9" s="660"/>
      <c r="DU9" s="660"/>
      <c r="DV9" s="660"/>
      <c r="DW9" s="660"/>
      <c r="DX9" s="660"/>
      <c r="DY9" s="660"/>
      <c r="DZ9" s="660"/>
      <c r="EA9" s="660"/>
      <c r="EB9" s="660"/>
      <c r="EC9" s="669"/>
    </row>
    <row r="10" spans="2:143" ht="11.25" customHeight="1">
      <c r="B10" s="656" t="s">
        <v>239</v>
      </c>
      <c r="C10" s="657"/>
      <c r="D10" s="657"/>
      <c r="E10" s="657"/>
      <c r="F10" s="657"/>
      <c r="G10" s="657"/>
      <c r="H10" s="657"/>
      <c r="I10" s="657"/>
      <c r="J10" s="657"/>
      <c r="K10" s="657"/>
      <c r="L10" s="657"/>
      <c r="M10" s="657"/>
      <c r="N10" s="657"/>
      <c r="O10" s="657"/>
      <c r="P10" s="657"/>
      <c r="Q10" s="658"/>
      <c r="R10" s="659" t="s">
        <v>234</v>
      </c>
      <c r="S10" s="660"/>
      <c r="T10" s="660"/>
      <c r="U10" s="660"/>
      <c r="V10" s="660"/>
      <c r="W10" s="660"/>
      <c r="X10" s="660"/>
      <c r="Y10" s="661"/>
      <c r="Z10" s="662" t="s">
        <v>228</v>
      </c>
      <c r="AA10" s="662"/>
      <c r="AB10" s="662"/>
      <c r="AC10" s="662"/>
      <c r="AD10" s="663" t="s">
        <v>228</v>
      </c>
      <c r="AE10" s="663"/>
      <c r="AF10" s="663"/>
      <c r="AG10" s="663"/>
      <c r="AH10" s="663"/>
      <c r="AI10" s="663"/>
      <c r="AJ10" s="663"/>
      <c r="AK10" s="663"/>
      <c r="AL10" s="664" t="s">
        <v>228</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7552</v>
      </c>
      <c r="BH10" s="660"/>
      <c r="BI10" s="660"/>
      <c r="BJ10" s="660"/>
      <c r="BK10" s="660"/>
      <c r="BL10" s="660"/>
      <c r="BM10" s="660"/>
      <c r="BN10" s="661"/>
      <c r="BO10" s="662">
        <v>1.4</v>
      </c>
      <c r="BP10" s="662"/>
      <c r="BQ10" s="662"/>
      <c r="BR10" s="662"/>
      <c r="BS10" s="668" t="s">
        <v>228</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2102</v>
      </c>
      <c r="CS10" s="660"/>
      <c r="CT10" s="660"/>
      <c r="CU10" s="660"/>
      <c r="CV10" s="660"/>
      <c r="CW10" s="660"/>
      <c r="CX10" s="660"/>
      <c r="CY10" s="661"/>
      <c r="CZ10" s="662">
        <v>0</v>
      </c>
      <c r="DA10" s="662"/>
      <c r="DB10" s="662"/>
      <c r="DC10" s="662"/>
      <c r="DD10" s="668" t="s">
        <v>228</v>
      </c>
      <c r="DE10" s="660"/>
      <c r="DF10" s="660"/>
      <c r="DG10" s="660"/>
      <c r="DH10" s="660"/>
      <c r="DI10" s="660"/>
      <c r="DJ10" s="660"/>
      <c r="DK10" s="660"/>
      <c r="DL10" s="660"/>
      <c r="DM10" s="660"/>
      <c r="DN10" s="660"/>
      <c r="DO10" s="660"/>
      <c r="DP10" s="661"/>
      <c r="DQ10" s="668">
        <v>2102</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228</v>
      </c>
      <c r="S11" s="660"/>
      <c r="T11" s="660"/>
      <c r="U11" s="660"/>
      <c r="V11" s="660"/>
      <c r="W11" s="660"/>
      <c r="X11" s="660"/>
      <c r="Y11" s="661"/>
      <c r="Z11" s="662" t="s">
        <v>234</v>
      </c>
      <c r="AA11" s="662"/>
      <c r="AB11" s="662"/>
      <c r="AC11" s="662"/>
      <c r="AD11" s="663" t="s">
        <v>228</v>
      </c>
      <c r="AE11" s="663"/>
      <c r="AF11" s="663"/>
      <c r="AG11" s="663"/>
      <c r="AH11" s="663"/>
      <c r="AI11" s="663"/>
      <c r="AJ11" s="663"/>
      <c r="AK11" s="663"/>
      <c r="AL11" s="664" t="s">
        <v>228</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10674</v>
      </c>
      <c r="BH11" s="660"/>
      <c r="BI11" s="660"/>
      <c r="BJ11" s="660"/>
      <c r="BK11" s="660"/>
      <c r="BL11" s="660"/>
      <c r="BM11" s="660"/>
      <c r="BN11" s="661"/>
      <c r="BO11" s="662">
        <v>1.9</v>
      </c>
      <c r="BP11" s="662"/>
      <c r="BQ11" s="662"/>
      <c r="BR11" s="662"/>
      <c r="BS11" s="668">
        <v>2117</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151631</v>
      </c>
      <c r="CS11" s="660"/>
      <c r="CT11" s="660"/>
      <c r="CU11" s="660"/>
      <c r="CV11" s="660"/>
      <c r="CW11" s="660"/>
      <c r="CX11" s="660"/>
      <c r="CY11" s="661"/>
      <c r="CZ11" s="662">
        <v>3.1</v>
      </c>
      <c r="DA11" s="662"/>
      <c r="DB11" s="662"/>
      <c r="DC11" s="662"/>
      <c r="DD11" s="668">
        <v>24518</v>
      </c>
      <c r="DE11" s="660"/>
      <c r="DF11" s="660"/>
      <c r="DG11" s="660"/>
      <c r="DH11" s="660"/>
      <c r="DI11" s="660"/>
      <c r="DJ11" s="660"/>
      <c r="DK11" s="660"/>
      <c r="DL11" s="660"/>
      <c r="DM11" s="660"/>
      <c r="DN11" s="660"/>
      <c r="DO11" s="660"/>
      <c r="DP11" s="661"/>
      <c r="DQ11" s="668">
        <v>97566</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132631</v>
      </c>
      <c r="S12" s="660"/>
      <c r="T12" s="660"/>
      <c r="U12" s="660"/>
      <c r="V12" s="660"/>
      <c r="W12" s="660"/>
      <c r="X12" s="660"/>
      <c r="Y12" s="661"/>
      <c r="Z12" s="662">
        <v>2.5</v>
      </c>
      <c r="AA12" s="662"/>
      <c r="AB12" s="662"/>
      <c r="AC12" s="662"/>
      <c r="AD12" s="663">
        <v>132631</v>
      </c>
      <c r="AE12" s="663"/>
      <c r="AF12" s="663"/>
      <c r="AG12" s="663"/>
      <c r="AH12" s="663"/>
      <c r="AI12" s="663"/>
      <c r="AJ12" s="663"/>
      <c r="AK12" s="663"/>
      <c r="AL12" s="664">
        <v>5</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229868</v>
      </c>
      <c r="BH12" s="660"/>
      <c r="BI12" s="660"/>
      <c r="BJ12" s="660"/>
      <c r="BK12" s="660"/>
      <c r="BL12" s="660"/>
      <c r="BM12" s="660"/>
      <c r="BN12" s="661"/>
      <c r="BO12" s="662">
        <v>41.7</v>
      </c>
      <c r="BP12" s="662"/>
      <c r="BQ12" s="662"/>
      <c r="BR12" s="662"/>
      <c r="BS12" s="668" t="s">
        <v>234</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51832</v>
      </c>
      <c r="CS12" s="660"/>
      <c r="CT12" s="660"/>
      <c r="CU12" s="660"/>
      <c r="CV12" s="660"/>
      <c r="CW12" s="660"/>
      <c r="CX12" s="660"/>
      <c r="CY12" s="661"/>
      <c r="CZ12" s="662">
        <v>1.1000000000000001</v>
      </c>
      <c r="DA12" s="662"/>
      <c r="DB12" s="662"/>
      <c r="DC12" s="662"/>
      <c r="DD12" s="668">
        <v>24606</v>
      </c>
      <c r="DE12" s="660"/>
      <c r="DF12" s="660"/>
      <c r="DG12" s="660"/>
      <c r="DH12" s="660"/>
      <c r="DI12" s="660"/>
      <c r="DJ12" s="660"/>
      <c r="DK12" s="660"/>
      <c r="DL12" s="660"/>
      <c r="DM12" s="660"/>
      <c r="DN12" s="660"/>
      <c r="DO12" s="660"/>
      <c r="DP12" s="661"/>
      <c r="DQ12" s="668">
        <v>32816</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t="s">
        <v>228</v>
      </c>
      <c r="S13" s="660"/>
      <c r="T13" s="660"/>
      <c r="U13" s="660"/>
      <c r="V13" s="660"/>
      <c r="W13" s="660"/>
      <c r="X13" s="660"/>
      <c r="Y13" s="661"/>
      <c r="Z13" s="662" t="s">
        <v>132</v>
      </c>
      <c r="AA13" s="662"/>
      <c r="AB13" s="662"/>
      <c r="AC13" s="662"/>
      <c r="AD13" s="663" t="s">
        <v>228</v>
      </c>
      <c r="AE13" s="663"/>
      <c r="AF13" s="663"/>
      <c r="AG13" s="663"/>
      <c r="AH13" s="663"/>
      <c r="AI13" s="663"/>
      <c r="AJ13" s="663"/>
      <c r="AK13" s="663"/>
      <c r="AL13" s="664" t="s">
        <v>228</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220113</v>
      </c>
      <c r="BH13" s="660"/>
      <c r="BI13" s="660"/>
      <c r="BJ13" s="660"/>
      <c r="BK13" s="660"/>
      <c r="BL13" s="660"/>
      <c r="BM13" s="660"/>
      <c r="BN13" s="661"/>
      <c r="BO13" s="662">
        <v>40</v>
      </c>
      <c r="BP13" s="662"/>
      <c r="BQ13" s="662"/>
      <c r="BR13" s="662"/>
      <c r="BS13" s="668" t="s">
        <v>234</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346227</v>
      </c>
      <c r="CS13" s="660"/>
      <c r="CT13" s="660"/>
      <c r="CU13" s="660"/>
      <c r="CV13" s="660"/>
      <c r="CW13" s="660"/>
      <c r="CX13" s="660"/>
      <c r="CY13" s="661"/>
      <c r="CZ13" s="662">
        <v>7.2</v>
      </c>
      <c r="DA13" s="662"/>
      <c r="DB13" s="662"/>
      <c r="DC13" s="662"/>
      <c r="DD13" s="668">
        <v>144424</v>
      </c>
      <c r="DE13" s="660"/>
      <c r="DF13" s="660"/>
      <c r="DG13" s="660"/>
      <c r="DH13" s="660"/>
      <c r="DI13" s="660"/>
      <c r="DJ13" s="660"/>
      <c r="DK13" s="660"/>
      <c r="DL13" s="660"/>
      <c r="DM13" s="660"/>
      <c r="DN13" s="660"/>
      <c r="DO13" s="660"/>
      <c r="DP13" s="661"/>
      <c r="DQ13" s="668">
        <v>90692</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228</v>
      </c>
      <c r="S14" s="660"/>
      <c r="T14" s="660"/>
      <c r="U14" s="660"/>
      <c r="V14" s="660"/>
      <c r="W14" s="660"/>
      <c r="X14" s="660"/>
      <c r="Y14" s="661"/>
      <c r="Z14" s="662" t="s">
        <v>228</v>
      </c>
      <c r="AA14" s="662"/>
      <c r="AB14" s="662"/>
      <c r="AC14" s="662"/>
      <c r="AD14" s="663" t="s">
        <v>228</v>
      </c>
      <c r="AE14" s="663"/>
      <c r="AF14" s="663"/>
      <c r="AG14" s="663"/>
      <c r="AH14" s="663"/>
      <c r="AI14" s="663"/>
      <c r="AJ14" s="663"/>
      <c r="AK14" s="663"/>
      <c r="AL14" s="664" t="s">
        <v>228</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28766</v>
      </c>
      <c r="BH14" s="660"/>
      <c r="BI14" s="660"/>
      <c r="BJ14" s="660"/>
      <c r="BK14" s="660"/>
      <c r="BL14" s="660"/>
      <c r="BM14" s="660"/>
      <c r="BN14" s="661"/>
      <c r="BO14" s="662">
        <v>5.2</v>
      </c>
      <c r="BP14" s="662"/>
      <c r="BQ14" s="662"/>
      <c r="BR14" s="662"/>
      <c r="BS14" s="668" t="s">
        <v>234</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146788</v>
      </c>
      <c r="CS14" s="660"/>
      <c r="CT14" s="660"/>
      <c r="CU14" s="660"/>
      <c r="CV14" s="660"/>
      <c r="CW14" s="660"/>
      <c r="CX14" s="660"/>
      <c r="CY14" s="661"/>
      <c r="CZ14" s="662">
        <v>3</v>
      </c>
      <c r="DA14" s="662"/>
      <c r="DB14" s="662"/>
      <c r="DC14" s="662"/>
      <c r="DD14" s="668">
        <v>5615</v>
      </c>
      <c r="DE14" s="660"/>
      <c r="DF14" s="660"/>
      <c r="DG14" s="660"/>
      <c r="DH14" s="660"/>
      <c r="DI14" s="660"/>
      <c r="DJ14" s="660"/>
      <c r="DK14" s="660"/>
      <c r="DL14" s="660"/>
      <c r="DM14" s="660"/>
      <c r="DN14" s="660"/>
      <c r="DO14" s="660"/>
      <c r="DP14" s="661"/>
      <c r="DQ14" s="668">
        <v>145082</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11117</v>
      </c>
      <c r="S15" s="660"/>
      <c r="T15" s="660"/>
      <c r="U15" s="660"/>
      <c r="V15" s="660"/>
      <c r="W15" s="660"/>
      <c r="X15" s="660"/>
      <c r="Y15" s="661"/>
      <c r="Z15" s="662">
        <v>0.2</v>
      </c>
      <c r="AA15" s="662"/>
      <c r="AB15" s="662"/>
      <c r="AC15" s="662"/>
      <c r="AD15" s="663">
        <v>11117</v>
      </c>
      <c r="AE15" s="663"/>
      <c r="AF15" s="663"/>
      <c r="AG15" s="663"/>
      <c r="AH15" s="663"/>
      <c r="AI15" s="663"/>
      <c r="AJ15" s="663"/>
      <c r="AK15" s="663"/>
      <c r="AL15" s="664">
        <v>0.4</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21726</v>
      </c>
      <c r="BH15" s="660"/>
      <c r="BI15" s="660"/>
      <c r="BJ15" s="660"/>
      <c r="BK15" s="660"/>
      <c r="BL15" s="660"/>
      <c r="BM15" s="660"/>
      <c r="BN15" s="661"/>
      <c r="BO15" s="662">
        <v>3.9</v>
      </c>
      <c r="BP15" s="662"/>
      <c r="BQ15" s="662"/>
      <c r="BR15" s="662"/>
      <c r="BS15" s="668" t="s">
        <v>228</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351763</v>
      </c>
      <c r="CS15" s="660"/>
      <c r="CT15" s="660"/>
      <c r="CU15" s="660"/>
      <c r="CV15" s="660"/>
      <c r="CW15" s="660"/>
      <c r="CX15" s="660"/>
      <c r="CY15" s="661"/>
      <c r="CZ15" s="662">
        <v>7.3</v>
      </c>
      <c r="DA15" s="662"/>
      <c r="DB15" s="662"/>
      <c r="DC15" s="662"/>
      <c r="DD15" s="668">
        <v>22352</v>
      </c>
      <c r="DE15" s="660"/>
      <c r="DF15" s="660"/>
      <c r="DG15" s="660"/>
      <c r="DH15" s="660"/>
      <c r="DI15" s="660"/>
      <c r="DJ15" s="660"/>
      <c r="DK15" s="660"/>
      <c r="DL15" s="660"/>
      <c r="DM15" s="660"/>
      <c r="DN15" s="660"/>
      <c r="DO15" s="660"/>
      <c r="DP15" s="661"/>
      <c r="DQ15" s="668">
        <v>301238</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228</v>
      </c>
      <c r="S16" s="660"/>
      <c r="T16" s="660"/>
      <c r="U16" s="660"/>
      <c r="V16" s="660"/>
      <c r="W16" s="660"/>
      <c r="X16" s="660"/>
      <c r="Y16" s="661"/>
      <c r="Z16" s="662" t="s">
        <v>228</v>
      </c>
      <c r="AA16" s="662"/>
      <c r="AB16" s="662"/>
      <c r="AC16" s="662"/>
      <c r="AD16" s="663" t="s">
        <v>234</v>
      </c>
      <c r="AE16" s="663"/>
      <c r="AF16" s="663"/>
      <c r="AG16" s="663"/>
      <c r="AH16" s="663"/>
      <c r="AI16" s="663"/>
      <c r="AJ16" s="663"/>
      <c r="AK16" s="663"/>
      <c r="AL16" s="664" t="s">
        <v>228</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228</v>
      </c>
      <c r="BH16" s="660"/>
      <c r="BI16" s="660"/>
      <c r="BJ16" s="660"/>
      <c r="BK16" s="660"/>
      <c r="BL16" s="660"/>
      <c r="BM16" s="660"/>
      <c r="BN16" s="661"/>
      <c r="BO16" s="662" t="s">
        <v>228</v>
      </c>
      <c r="BP16" s="662"/>
      <c r="BQ16" s="662"/>
      <c r="BR16" s="662"/>
      <c r="BS16" s="668" t="s">
        <v>228</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t="s">
        <v>228</v>
      </c>
      <c r="CS16" s="660"/>
      <c r="CT16" s="660"/>
      <c r="CU16" s="660"/>
      <c r="CV16" s="660"/>
      <c r="CW16" s="660"/>
      <c r="CX16" s="660"/>
      <c r="CY16" s="661"/>
      <c r="CZ16" s="662" t="s">
        <v>228</v>
      </c>
      <c r="DA16" s="662"/>
      <c r="DB16" s="662"/>
      <c r="DC16" s="662"/>
      <c r="DD16" s="668" t="s">
        <v>234</v>
      </c>
      <c r="DE16" s="660"/>
      <c r="DF16" s="660"/>
      <c r="DG16" s="660"/>
      <c r="DH16" s="660"/>
      <c r="DI16" s="660"/>
      <c r="DJ16" s="660"/>
      <c r="DK16" s="660"/>
      <c r="DL16" s="660"/>
      <c r="DM16" s="660"/>
      <c r="DN16" s="660"/>
      <c r="DO16" s="660"/>
      <c r="DP16" s="661"/>
      <c r="DQ16" s="668" t="s">
        <v>228</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2380</v>
      </c>
      <c r="S17" s="660"/>
      <c r="T17" s="660"/>
      <c r="U17" s="660"/>
      <c r="V17" s="660"/>
      <c r="W17" s="660"/>
      <c r="X17" s="660"/>
      <c r="Y17" s="661"/>
      <c r="Z17" s="662">
        <v>0</v>
      </c>
      <c r="AA17" s="662"/>
      <c r="AB17" s="662"/>
      <c r="AC17" s="662"/>
      <c r="AD17" s="663">
        <v>2380</v>
      </c>
      <c r="AE17" s="663"/>
      <c r="AF17" s="663"/>
      <c r="AG17" s="663"/>
      <c r="AH17" s="663"/>
      <c r="AI17" s="663"/>
      <c r="AJ17" s="663"/>
      <c r="AK17" s="663"/>
      <c r="AL17" s="664">
        <v>0.1</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228</v>
      </c>
      <c r="BH17" s="660"/>
      <c r="BI17" s="660"/>
      <c r="BJ17" s="660"/>
      <c r="BK17" s="660"/>
      <c r="BL17" s="660"/>
      <c r="BM17" s="660"/>
      <c r="BN17" s="661"/>
      <c r="BO17" s="662" t="s">
        <v>228</v>
      </c>
      <c r="BP17" s="662"/>
      <c r="BQ17" s="662"/>
      <c r="BR17" s="662"/>
      <c r="BS17" s="668" t="s">
        <v>228</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470906</v>
      </c>
      <c r="CS17" s="660"/>
      <c r="CT17" s="660"/>
      <c r="CU17" s="660"/>
      <c r="CV17" s="660"/>
      <c r="CW17" s="660"/>
      <c r="CX17" s="660"/>
      <c r="CY17" s="661"/>
      <c r="CZ17" s="662">
        <v>9.8000000000000007</v>
      </c>
      <c r="DA17" s="662"/>
      <c r="DB17" s="662"/>
      <c r="DC17" s="662"/>
      <c r="DD17" s="668" t="s">
        <v>228</v>
      </c>
      <c r="DE17" s="660"/>
      <c r="DF17" s="660"/>
      <c r="DG17" s="660"/>
      <c r="DH17" s="660"/>
      <c r="DI17" s="660"/>
      <c r="DJ17" s="660"/>
      <c r="DK17" s="660"/>
      <c r="DL17" s="660"/>
      <c r="DM17" s="660"/>
      <c r="DN17" s="660"/>
      <c r="DO17" s="660"/>
      <c r="DP17" s="661"/>
      <c r="DQ17" s="668">
        <v>443213</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2273070</v>
      </c>
      <c r="S18" s="660"/>
      <c r="T18" s="660"/>
      <c r="U18" s="660"/>
      <c r="V18" s="660"/>
      <c r="W18" s="660"/>
      <c r="X18" s="660"/>
      <c r="Y18" s="661"/>
      <c r="Z18" s="662">
        <v>43.4</v>
      </c>
      <c r="AA18" s="662"/>
      <c r="AB18" s="662"/>
      <c r="AC18" s="662"/>
      <c r="AD18" s="663">
        <v>1905321</v>
      </c>
      <c r="AE18" s="663"/>
      <c r="AF18" s="663"/>
      <c r="AG18" s="663"/>
      <c r="AH18" s="663"/>
      <c r="AI18" s="663"/>
      <c r="AJ18" s="663"/>
      <c r="AK18" s="663"/>
      <c r="AL18" s="664">
        <v>72</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234</v>
      </c>
      <c r="BH18" s="660"/>
      <c r="BI18" s="660"/>
      <c r="BJ18" s="660"/>
      <c r="BK18" s="660"/>
      <c r="BL18" s="660"/>
      <c r="BM18" s="660"/>
      <c r="BN18" s="661"/>
      <c r="BO18" s="662" t="s">
        <v>228</v>
      </c>
      <c r="BP18" s="662"/>
      <c r="BQ18" s="662"/>
      <c r="BR18" s="662"/>
      <c r="BS18" s="668" t="s">
        <v>234</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228</v>
      </c>
      <c r="CS18" s="660"/>
      <c r="CT18" s="660"/>
      <c r="CU18" s="660"/>
      <c r="CV18" s="660"/>
      <c r="CW18" s="660"/>
      <c r="CX18" s="660"/>
      <c r="CY18" s="661"/>
      <c r="CZ18" s="662" t="s">
        <v>234</v>
      </c>
      <c r="DA18" s="662"/>
      <c r="DB18" s="662"/>
      <c r="DC18" s="662"/>
      <c r="DD18" s="668" t="s">
        <v>234</v>
      </c>
      <c r="DE18" s="660"/>
      <c r="DF18" s="660"/>
      <c r="DG18" s="660"/>
      <c r="DH18" s="660"/>
      <c r="DI18" s="660"/>
      <c r="DJ18" s="660"/>
      <c r="DK18" s="660"/>
      <c r="DL18" s="660"/>
      <c r="DM18" s="660"/>
      <c r="DN18" s="660"/>
      <c r="DO18" s="660"/>
      <c r="DP18" s="661"/>
      <c r="DQ18" s="668" t="s">
        <v>234</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1905321</v>
      </c>
      <c r="S19" s="660"/>
      <c r="T19" s="660"/>
      <c r="U19" s="660"/>
      <c r="V19" s="660"/>
      <c r="W19" s="660"/>
      <c r="X19" s="660"/>
      <c r="Y19" s="661"/>
      <c r="Z19" s="662">
        <v>36.4</v>
      </c>
      <c r="AA19" s="662"/>
      <c r="AB19" s="662"/>
      <c r="AC19" s="662"/>
      <c r="AD19" s="663">
        <v>1905321</v>
      </c>
      <c r="AE19" s="663"/>
      <c r="AF19" s="663"/>
      <c r="AG19" s="663"/>
      <c r="AH19" s="663"/>
      <c r="AI19" s="663"/>
      <c r="AJ19" s="663"/>
      <c r="AK19" s="663"/>
      <c r="AL19" s="664">
        <v>72</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t="s">
        <v>234</v>
      </c>
      <c r="BH19" s="660"/>
      <c r="BI19" s="660"/>
      <c r="BJ19" s="660"/>
      <c r="BK19" s="660"/>
      <c r="BL19" s="660"/>
      <c r="BM19" s="660"/>
      <c r="BN19" s="661"/>
      <c r="BO19" s="662" t="s">
        <v>234</v>
      </c>
      <c r="BP19" s="662"/>
      <c r="BQ19" s="662"/>
      <c r="BR19" s="662"/>
      <c r="BS19" s="668" t="s">
        <v>228</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228</v>
      </c>
      <c r="CS19" s="660"/>
      <c r="CT19" s="660"/>
      <c r="CU19" s="660"/>
      <c r="CV19" s="660"/>
      <c r="CW19" s="660"/>
      <c r="CX19" s="660"/>
      <c r="CY19" s="661"/>
      <c r="CZ19" s="662" t="s">
        <v>234</v>
      </c>
      <c r="DA19" s="662"/>
      <c r="DB19" s="662"/>
      <c r="DC19" s="662"/>
      <c r="DD19" s="668" t="s">
        <v>228</v>
      </c>
      <c r="DE19" s="660"/>
      <c r="DF19" s="660"/>
      <c r="DG19" s="660"/>
      <c r="DH19" s="660"/>
      <c r="DI19" s="660"/>
      <c r="DJ19" s="660"/>
      <c r="DK19" s="660"/>
      <c r="DL19" s="660"/>
      <c r="DM19" s="660"/>
      <c r="DN19" s="660"/>
      <c r="DO19" s="660"/>
      <c r="DP19" s="661"/>
      <c r="DQ19" s="668" t="s">
        <v>228</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367749</v>
      </c>
      <c r="S20" s="660"/>
      <c r="T20" s="660"/>
      <c r="U20" s="660"/>
      <c r="V20" s="660"/>
      <c r="W20" s="660"/>
      <c r="X20" s="660"/>
      <c r="Y20" s="661"/>
      <c r="Z20" s="662">
        <v>7</v>
      </c>
      <c r="AA20" s="662"/>
      <c r="AB20" s="662"/>
      <c r="AC20" s="662"/>
      <c r="AD20" s="663" t="s">
        <v>228</v>
      </c>
      <c r="AE20" s="663"/>
      <c r="AF20" s="663"/>
      <c r="AG20" s="663"/>
      <c r="AH20" s="663"/>
      <c r="AI20" s="663"/>
      <c r="AJ20" s="663"/>
      <c r="AK20" s="663"/>
      <c r="AL20" s="664" t="s">
        <v>228</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t="s">
        <v>228</v>
      </c>
      <c r="BH20" s="660"/>
      <c r="BI20" s="660"/>
      <c r="BJ20" s="660"/>
      <c r="BK20" s="660"/>
      <c r="BL20" s="660"/>
      <c r="BM20" s="660"/>
      <c r="BN20" s="661"/>
      <c r="BO20" s="662" t="s">
        <v>228</v>
      </c>
      <c r="BP20" s="662"/>
      <c r="BQ20" s="662"/>
      <c r="BR20" s="662"/>
      <c r="BS20" s="668" t="s">
        <v>228</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4818151</v>
      </c>
      <c r="CS20" s="660"/>
      <c r="CT20" s="660"/>
      <c r="CU20" s="660"/>
      <c r="CV20" s="660"/>
      <c r="CW20" s="660"/>
      <c r="CX20" s="660"/>
      <c r="CY20" s="661"/>
      <c r="CZ20" s="662">
        <v>100</v>
      </c>
      <c r="DA20" s="662"/>
      <c r="DB20" s="662"/>
      <c r="DC20" s="662"/>
      <c r="DD20" s="668">
        <v>288117</v>
      </c>
      <c r="DE20" s="660"/>
      <c r="DF20" s="660"/>
      <c r="DG20" s="660"/>
      <c r="DH20" s="660"/>
      <c r="DI20" s="660"/>
      <c r="DJ20" s="660"/>
      <c r="DK20" s="660"/>
      <c r="DL20" s="660"/>
      <c r="DM20" s="660"/>
      <c r="DN20" s="660"/>
      <c r="DO20" s="660"/>
      <c r="DP20" s="661"/>
      <c r="DQ20" s="668">
        <v>3317418</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t="s">
        <v>228</v>
      </c>
      <c r="S21" s="660"/>
      <c r="T21" s="660"/>
      <c r="U21" s="660"/>
      <c r="V21" s="660"/>
      <c r="W21" s="660"/>
      <c r="X21" s="660"/>
      <c r="Y21" s="661"/>
      <c r="Z21" s="662" t="s">
        <v>228</v>
      </c>
      <c r="AA21" s="662"/>
      <c r="AB21" s="662"/>
      <c r="AC21" s="662"/>
      <c r="AD21" s="663" t="s">
        <v>228</v>
      </c>
      <c r="AE21" s="663"/>
      <c r="AF21" s="663"/>
      <c r="AG21" s="663"/>
      <c r="AH21" s="663"/>
      <c r="AI21" s="663"/>
      <c r="AJ21" s="663"/>
      <c r="AK21" s="663"/>
      <c r="AL21" s="664" t="s">
        <v>228</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228</v>
      </c>
      <c r="BH21" s="660"/>
      <c r="BI21" s="660"/>
      <c r="BJ21" s="660"/>
      <c r="BK21" s="660"/>
      <c r="BL21" s="660"/>
      <c r="BM21" s="660"/>
      <c r="BN21" s="661"/>
      <c r="BO21" s="662" t="s">
        <v>228</v>
      </c>
      <c r="BP21" s="662"/>
      <c r="BQ21" s="662"/>
      <c r="BR21" s="662"/>
      <c r="BS21" s="668" t="s">
        <v>234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3007132</v>
      </c>
      <c r="S22" s="660"/>
      <c r="T22" s="660"/>
      <c r="U22" s="660"/>
      <c r="V22" s="660"/>
      <c r="W22" s="660"/>
      <c r="X22" s="660"/>
      <c r="Y22" s="661"/>
      <c r="Z22" s="662">
        <v>57.4</v>
      </c>
      <c r="AA22" s="662"/>
      <c r="AB22" s="662"/>
      <c r="AC22" s="662"/>
      <c r="AD22" s="663">
        <v>2639383</v>
      </c>
      <c r="AE22" s="663"/>
      <c r="AF22" s="663"/>
      <c r="AG22" s="663"/>
      <c r="AH22" s="663"/>
      <c r="AI22" s="663"/>
      <c r="AJ22" s="663"/>
      <c r="AK22" s="663"/>
      <c r="AL22" s="664">
        <v>99.8</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228</v>
      </c>
      <c r="BH22" s="660"/>
      <c r="BI22" s="660"/>
      <c r="BJ22" s="660"/>
      <c r="BK22" s="660"/>
      <c r="BL22" s="660"/>
      <c r="BM22" s="660"/>
      <c r="BN22" s="661"/>
      <c r="BO22" s="662" t="s">
        <v>132</v>
      </c>
      <c r="BP22" s="662"/>
      <c r="BQ22" s="662"/>
      <c r="BR22" s="662"/>
      <c r="BS22" s="668" t="s">
        <v>228</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1153</v>
      </c>
      <c r="S23" s="660"/>
      <c r="T23" s="660"/>
      <c r="U23" s="660"/>
      <c r="V23" s="660"/>
      <c r="W23" s="660"/>
      <c r="X23" s="660"/>
      <c r="Y23" s="661"/>
      <c r="Z23" s="662">
        <v>0</v>
      </c>
      <c r="AA23" s="662"/>
      <c r="AB23" s="662"/>
      <c r="AC23" s="662"/>
      <c r="AD23" s="663">
        <v>1153</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132</v>
      </c>
      <c r="BH23" s="660"/>
      <c r="BI23" s="660"/>
      <c r="BJ23" s="660"/>
      <c r="BK23" s="660"/>
      <c r="BL23" s="660"/>
      <c r="BM23" s="660"/>
      <c r="BN23" s="661"/>
      <c r="BO23" s="662" t="s">
        <v>234</v>
      </c>
      <c r="BP23" s="662"/>
      <c r="BQ23" s="662"/>
      <c r="BR23" s="662"/>
      <c r="BS23" s="668" t="s">
        <v>228</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87119</v>
      </c>
      <c r="S24" s="660"/>
      <c r="T24" s="660"/>
      <c r="U24" s="660"/>
      <c r="V24" s="660"/>
      <c r="W24" s="660"/>
      <c r="X24" s="660"/>
      <c r="Y24" s="661"/>
      <c r="Z24" s="662">
        <v>1.7</v>
      </c>
      <c r="AA24" s="662"/>
      <c r="AB24" s="662"/>
      <c r="AC24" s="662"/>
      <c r="AD24" s="663" t="s">
        <v>132</v>
      </c>
      <c r="AE24" s="663"/>
      <c r="AF24" s="663"/>
      <c r="AG24" s="663"/>
      <c r="AH24" s="663"/>
      <c r="AI24" s="663"/>
      <c r="AJ24" s="663"/>
      <c r="AK24" s="663"/>
      <c r="AL24" s="664" t="s">
        <v>228</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234</v>
      </c>
      <c r="BH24" s="660"/>
      <c r="BI24" s="660"/>
      <c r="BJ24" s="660"/>
      <c r="BK24" s="660"/>
      <c r="BL24" s="660"/>
      <c r="BM24" s="660"/>
      <c r="BN24" s="661"/>
      <c r="BO24" s="662" t="s">
        <v>228</v>
      </c>
      <c r="BP24" s="662"/>
      <c r="BQ24" s="662"/>
      <c r="BR24" s="662"/>
      <c r="BS24" s="668" t="s">
        <v>228</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2304430</v>
      </c>
      <c r="CS24" s="649"/>
      <c r="CT24" s="649"/>
      <c r="CU24" s="649"/>
      <c r="CV24" s="649"/>
      <c r="CW24" s="649"/>
      <c r="CX24" s="649"/>
      <c r="CY24" s="650"/>
      <c r="CZ24" s="653">
        <v>47.8</v>
      </c>
      <c r="DA24" s="654"/>
      <c r="DB24" s="654"/>
      <c r="DC24" s="673"/>
      <c r="DD24" s="692">
        <v>1445404</v>
      </c>
      <c r="DE24" s="649"/>
      <c r="DF24" s="649"/>
      <c r="DG24" s="649"/>
      <c r="DH24" s="649"/>
      <c r="DI24" s="649"/>
      <c r="DJ24" s="649"/>
      <c r="DK24" s="650"/>
      <c r="DL24" s="692">
        <v>1408321</v>
      </c>
      <c r="DM24" s="649"/>
      <c r="DN24" s="649"/>
      <c r="DO24" s="649"/>
      <c r="DP24" s="649"/>
      <c r="DQ24" s="649"/>
      <c r="DR24" s="649"/>
      <c r="DS24" s="649"/>
      <c r="DT24" s="649"/>
      <c r="DU24" s="649"/>
      <c r="DV24" s="650"/>
      <c r="DW24" s="653">
        <v>51</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159378</v>
      </c>
      <c r="S25" s="660"/>
      <c r="T25" s="660"/>
      <c r="U25" s="660"/>
      <c r="V25" s="660"/>
      <c r="W25" s="660"/>
      <c r="X25" s="660"/>
      <c r="Y25" s="661"/>
      <c r="Z25" s="662">
        <v>3</v>
      </c>
      <c r="AA25" s="662"/>
      <c r="AB25" s="662"/>
      <c r="AC25" s="662"/>
      <c r="AD25" s="663">
        <v>2179</v>
      </c>
      <c r="AE25" s="663"/>
      <c r="AF25" s="663"/>
      <c r="AG25" s="663"/>
      <c r="AH25" s="663"/>
      <c r="AI25" s="663"/>
      <c r="AJ25" s="663"/>
      <c r="AK25" s="663"/>
      <c r="AL25" s="664">
        <v>0.1</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228</v>
      </c>
      <c r="BH25" s="660"/>
      <c r="BI25" s="660"/>
      <c r="BJ25" s="660"/>
      <c r="BK25" s="660"/>
      <c r="BL25" s="660"/>
      <c r="BM25" s="660"/>
      <c r="BN25" s="661"/>
      <c r="BO25" s="662" t="s">
        <v>228</v>
      </c>
      <c r="BP25" s="662"/>
      <c r="BQ25" s="662"/>
      <c r="BR25" s="662"/>
      <c r="BS25" s="668" t="s">
        <v>234</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856953</v>
      </c>
      <c r="CS25" s="695"/>
      <c r="CT25" s="695"/>
      <c r="CU25" s="695"/>
      <c r="CV25" s="695"/>
      <c r="CW25" s="695"/>
      <c r="CX25" s="695"/>
      <c r="CY25" s="696"/>
      <c r="CZ25" s="664">
        <v>17.8</v>
      </c>
      <c r="DA25" s="693"/>
      <c r="DB25" s="693"/>
      <c r="DC25" s="697"/>
      <c r="DD25" s="668">
        <v>698302</v>
      </c>
      <c r="DE25" s="695"/>
      <c r="DF25" s="695"/>
      <c r="DG25" s="695"/>
      <c r="DH25" s="695"/>
      <c r="DI25" s="695"/>
      <c r="DJ25" s="695"/>
      <c r="DK25" s="696"/>
      <c r="DL25" s="668">
        <v>694038</v>
      </c>
      <c r="DM25" s="695"/>
      <c r="DN25" s="695"/>
      <c r="DO25" s="695"/>
      <c r="DP25" s="695"/>
      <c r="DQ25" s="695"/>
      <c r="DR25" s="695"/>
      <c r="DS25" s="695"/>
      <c r="DT25" s="695"/>
      <c r="DU25" s="695"/>
      <c r="DV25" s="696"/>
      <c r="DW25" s="664">
        <v>25.1</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35186</v>
      </c>
      <c r="S26" s="660"/>
      <c r="T26" s="660"/>
      <c r="U26" s="660"/>
      <c r="V26" s="660"/>
      <c r="W26" s="660"/>
      <c r="X26" s="660"/>
      <c r="Y26" s="661"/>
      <c r="Z26" s="662">
        <v>0.7</v>
      </c>
      <c r="AA26" s="662"/>
      <c r="AB26" s="662"/>
      <c r="AC26" s="662"/>
      <c r="AD26" s="663" t="s">
        <v>228</v>
      </c>
      <c r="AE26" s="663"/>
      <c r="AF26" s="663"/>
      <c r="AG26" s="663"/>
      <c r="AH26" s="663"/>
      <c r="AI26" s="663"/>
      <c r="AJ26" s="663"/>
      <c r="AK26" s="663"/>
      <c r="AL26" s="664" t="s">
        <v>234</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228</v>
      </c>
      <c r="BH26" s="660"/>
      <c r="BI26" s="660"/>
      <c r="BJ26" s="660"/>
      <c r="BK26" s="660"/>
      <c r="BL26" s="660"/>
      <c r="BM26" s="660"/>
      <c r="BN26" s="661"/>
      <c r="BO26" s="662" t="s">
        <v>234</v>
      </c>
      <c r="BP26" s="662"/>
      <c r="BQ26" s="662"/>
      <c r="BR26" s="662"/>
      <c r="BS26" s="668" t="s">
        <v>228</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544970</v>
      </c>
      <c r="CS26" s="660"/>
      <c r="CT26" s="660"/>
      <c r="CU26" s="660"/>
      <c r="CV26" s="660"/>
      <c r="CW26" s="660"/>
      <c r="CX26" s="660"/>
      <c r="CY26" s="661"/>
      <c r="CZ26" s="664">
        <v>11.3</v>
      </c>
      <c r="DA26" s="693"/>
      <c r="DB26" s="693"/>
      <c r="DC26" s="697"/>
      <c r="DD26" s="668">
        <v>409032</v>
      </c>
      <c r="DE26" s="660"/>
      <c r="DF26" s="660"/>
      <c r="DG26" s="660"/>
      <c r="DH26" s="660"/>
      <c r="DI26" s="660"/>
      <c r="DJ26" s="660"/>
      <c r="DK26" s="661"/>
      <c r="DL26" s="668" t="s">
        <v>234</v>
      </c>
      <c r="DM26" s="660"/>
      <c r="DN26" s="660"/>
      <c r="DO26" s="660"/>
      <c r="DP26" s="660"/>
      <c r="DQ26" s="660"/>
      <c r="DR26" s="660"/>
      <c r="DS26" s="660"/>
      <c r="DT26" s="660"/>
      <c r="DU26" s="660"/>
      <c r="DV26" s="661"/>
      <c r="DW26" s="664" t="s">
        <v>228</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559820</v>
      </c>
      <c r="S27" s="660"/>
      <c r="T27" s="660"/>
      <c r="U27" s="660"/>
      <c r="V27" s="660"/>
      <c r="W27" s="660"/>
      <c r="X27" s="660"/>
      <c r="Y27" s="661"/>
      <c r="Z27" s="662">
        <v>10.7</v>
      </c>
      <c r="AA27" s="662"/>
      <c r="AB27" s="662"/>
      <c r="AC27" s="662"/>
      <c r="AD27" s="663" t="s">
        <v>234</v>
      </c>
      <c r="AE27" s="663"/>
      <c r="AF27" s="663"/>
      <c r="AG27" s="663"/>
      <c r="AH27" s="663"/>
      <c r="AI27" s="663"/>
      <c r="AJ27" s="663"/>
      <c r="AK27" s="663"/>
      <c r="AL27" s="664" t="s">
        <v>228</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550731</v>
      </c>
      <c r="BH27" s="660"/>
      <c r="BI27" s="660"/>
      <c r="BJ27" s="660"/>
      <c r="BK27" s="660"/>
      <c r="BL27" s="660"/>
      <c r="BM27" s="660"/>
      <c r="BN27" s="661"/>
      <c r="BO27" s="662">
        <v>100</v>
      </c>
      <c r="BP27" s="662"/>
      <c r="BQ27" s="662"/>
      <c r="BR27" s="662"/>
      <c r="BS27" s="668">
        <v>2117</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976571</v>
      </c>
      <c r="CS27" s="695"/>
      <c r="CT27" s="695"/>
      <c r="CU27" s="695"/>
      <c r="CV27" s="695"/>
      <c r="CW27" s="695"/>
      <c r="CX27" s="695"/>
      <c r="CY27" s="696"/>
      <c r="CZ27" s="664">
        <v>20.3</v>
      </c>
      <c r="DA27" s="693"/>
      <c r="DB27" s="693"/>
      <c r="DC27" s="697"/>
      <c r="DD27" s="668">
        <v>303889</v>
      </c>
      <c r="DE27" s="695"/>
      <c r="DF27" s="695"/>
      <c r="DG27" s="695"/>
      <c r="DH27" s="695"/>
      <c r="DI27" s="695"/>
      <c r="DJ27" s="695"/>
      <c r="DK27" s="696"/>
      <c r="DL27" s="668">
        <v>303889</v>
      </c>
      <c r="DM27" s="695"/>
      <c r="DN27" s="695"/>
      <c r="DO27" s="695"/>
      <c r="DP27" s="695"/>
      <c r="DQ27" s="695"/>
      <c r="DR27" s="695"/>
      <c r="DS27" s="695"/>
      <c r="DT27" s="695"/>
      <c r="DU27" s="695"/>
      <c r="DV27" s="696"/>
      <c r="DW27" s="664">
        <v>11</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t="s">
        <v>228</v>
      </c>
      <c r="S28" s="660"/>
      <c r="T28" s="660"/>
      <c r="U28" s="660"/>
      <c r="V28" s="660"/>
      <c r="W28" s="660"/>
      <c r="X28" s="660"/>
      <c r="Y28" s="661"/>
      <c r="Z28" s="662" t="s">
        <v>228</v>
      </c>
      <c r="AA28" s="662"/>
      <c r="AB28" s="662"/>
      <c r="AC28" s="662"/>
      <c r="AD28" s="663" t="s">
        <v>132</v>
      </c>
      <c r="AE28" s="663"/>
      <c r="AF28" s="663"/>
      <c r="AG28" s="663"/>
      <c r="AH28" s="663"/>
      <c r="AI28" s="663"/>
      <c r="AJ28" s="663"/>
      <c r="AK28" s="663"/>
      <c r="AL28" s="664" t="s">
        <v>234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470906</v>
      </c>
      <c r="CS28" s="660"/>
      <c r="CT28" s="660"/>
      <c r="CU28" s="660"/>
      <c r="CV28" s="660"/>
      <c r="CW28" s="660"/>
      <c r="CX28" s="660"/>
      <c r="CY28" s="661"/>
      <c r="CZ28" s="664">
        <v>9.8000000000000007</v>
      </c>
      <c r="DA28" s="693"/>
      <c r="DB28" s="693"/>
      <c r="DC28" s="697"/>
      <c r="DD28" s="668">
        <v>443213</v>
      </c>
      <c r="DE28" s="660"/>
      <c r="DF28" s="660"/>
      <c r="DG28" s="660"/>
      <c r="DH28" s="660"/>
      <c r="DI28" s="660"/>
      <c r="DJ28" s="660"/>
      <c r="DK28" s="661"/>
      <c r="DL28" s="668">
        <v>410394</v>
      </c>
      <c r="DM28" s="660"/>
      <c r="DN28" s="660"/>
      <c r="DO28" s="660"/>
      <c r="DP28" s="660"/>
      <c r="DQ28" s="660"/>
      <c r="DR28" s="660"/>
      <c r="DS28" s="660"/>
      <c r="DT28" s="660"/>
      <c r="DU28" s="660"/>
      <c r="DV28" s="661"/>
      <c r="DW28" s="664">
        <v>14.9</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358790</v>
      </c>
      <c r="S29" s="660"/>
      <c r="T29" s="660"/>
      <c r="U29" s="660"/>
      <c r="V29" s="660"/>
      <c r="W29" s="660"/>
      <c r="X29" s="660"/>
      <c r="Y29" s="661"/>
      <c r="Z29" s="662">
        <v>6.8</v>
      </c>
      <c r="AA29" s="662"/>
      <c r="AB29" s="662"/>
      <c r="AC29" s="662"/>
      <c r="AD29" s="663" t="s">
        <v>234</v>
      </c>
      <c r="AE29" s="663"/>
      <c r="AF29" s="663"/>
      <c r="AG29" s="663"/>
      <c r="AH29" s="663"/>
      <c r="AI29" s="663"/>
      <c r="AJ29" s="663"/>
      <c r="AK29" s="663"/>
      <c r="AL29" s="664" t="s">
        <v>132</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468396</v>
      </c>
      <c r="CS29" s="695"/>
      <c r="CT29" s="695"/>
      <c r="CU29" s="695"/>
      <c r="CV29" s="695"/>
      <c r="CW29" s="695"/>
      <c r="CX29" s="695"/>
      <c r="CY29" s="696"/>
      <c r="CZ29" s="664">
        <v>9.6999999999999993</v>
      </c>
      <c r="DA29" s="693"/>
      <c r="DB29" s="693"/>
      <c r="DC29" s="697"/>
      <c r="DD29" s="668">
        <v>440703</v>
      </c>
      <c r="DE29" s="695"/>
      <c r="DF29" s="695"/>
      <c r="DG29" s="695"/>
      <c r="DH29" s="695"/>
      <c r="DI29" s="695"/>
      <c r="DJ29" s="695"/>
      <c r="DK29" s="696"/>
      <c r="DL29" s="668">
        <v>407884</v>
      </c>
      <c r="DM29" s="695"/>
      <c r="DN29" s="695"/>
      <c r="DO29" s="695"/>
      <c r="DP29" s="695"/>
      <c r="DQ29" s="695"/>
      <c r="DR29" s="695"/>
      <c r="DS29" s="695"/>
      <c r="DT29" s="695"/>
      <c r="DU29" s="695"/>
      <c r="DV29" s="696"/>
      <c r="DW29" s="664">
        <v>14.8</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69238</v>
      </c>
      <c r="S30" s="660"/>
      <c r="T30" s="660"/>
      <c r="U30" s="660"/>
      <c r="V30" s="660"/>
      <c r="W30" s="660"/>
      <c r="X30" s="660"/>
      <c r="Y30" s="661"/>
      <c r="Z30" s="662">
        <v>1.3</v>
      </c>
      <c r="AA30" s="662"/>
      <c r="AB30" s="662"/>
      <c r="AC30" s="662"/>
      <c r="AD30" s="663">
        <v>3211</v>
      </c>
      <c r="AE30" s="663"/>
      <c r="AF30" s="663"/>
      <c r="AG30" s="663"/>
      <c r="AH30" s="663"/>
      <c r="AI30" s="663"/>
      <c r="AJ30" s="663"/>
      <c r="AK30" s="663"/>
      <c r="AL30" s="664">
        <v>0.1</v>
      </c>
      <c r="AM30" s="665"/>
      <c r="AN30" s="665"/>
      <c r="AO30" s="666"/>
      <c r="AP30" s="707" t="s">
        <v>304</v>
      </c>
      <c r="AQ30" s="708"/>
      <c r="AR30" s="708"/>
      <c r="AS30" s="708"/>
      <c r="AT30" s="713" t="s">
        <v>305</v>
      </c>
      <c r="AU30" s="210"/>
      <c r="AV30" s="210"/>
      <c r="AW30" s="210"/>
      <c r="AX30" s="645" t="s">
        <v>182</v>
      </c>
      <c r="AY30" s="646"/>
      <c r="AZ30" s="646"/>
      <c r="BA30" s="646"/>
      <c r="BB30" s="646"/>
      <c r="BC30" s="646"/>
      <c r="BD30" s="646"/>
      <c r="BE30" s="646"/>
      <c r="BF30" s="647"/>
      <c r="BG30" s="719">
        <v>98</v>
      </c>
      <c r="BH30" s="720"/>
      <c r="BI30" s="720"/>
      <c r="BJ30" s="720"/>
      <c r="BK30" s="720"/>
      <c r="BL30" s="720"/>
      <c r="BM30" s="654">
        <v>89.9</v>
      </c>
      <c r="BN30" s="720"/>
      <c r="BO30" s="720"/>
      <c r="BP30" s="720"/>
      <c r="BQ30" s="721"/>
      <c r="BR30" s="719">
        <v>97.3</v>
      </c>
      <c r="BS30" s="720"/>
      <c r="BT30" s="720"/>
      <c r="BU30" s="720"/>
      <c r="BV30" s="720"/>
      <c r="BW30" s="720"/>
      <c r="BX30" s="654">
        <v>81.599999999999994</v>
      </c>
      <c r="BY30" s="720"/>
      <c r="BZ30" s="720"/>
      <c r="CA30" s="720"/>
      <c r="CB30" s="721"/>
      <c r="CD30" s="724"/>
      <c r="CE30" s="725"/>
      <c r="CF30" s="674" t="s">
        <v>306</v>
      </c>
      <c r="CG30" s="675"/>
      <c r="CH30" s="675"/>
      <c r="CI30" s="675"/>
      <c r="CJ30" s="675"/>
      <c r="CK30" s="675"/>
      <c r="CL30" s="675"/>
      <c r="CM30" s="675"/>
      <c r="CN30" s="675"/>
      <c r="CO30" s="675"/>
      <c r="CP30" s="675"/>
      <c r="CQ30" s="676"/>
      <c r="CR30" s="659">
        <v>417903</v>
      </c>
      <c r="CS30" s="660"/>
      <c r="CT30" s="660"/>
      <c r="CU30" s="660"/>
      <c r="CV30" s="660"/>
      <c r="CW30" s="660"/>
      <c r="CX30" s="660"/>
      <c r="CY30" s="661"/>
      <c r="CZ30" s="664">
        <v>8.6999999999999993</v>
      </c>
      <c r="DA30" s="693"/>
      <c r="DB30" s="693"/>
      <c r="DC30" s="697"/>
      <c r="DD30" s="668">
        <v>390210</v>
      </c>
      <c r="DE30" s="660"/>
      <c r="DF30" s="660"/>
      <c r="DG30" s="660"/>
      <c r="DH30" s="660"/>
      <c r="DI30" s="660"/>
      <c r="DJ30" s="660"/>
      <c r="DK30" s="661"/>
      <c r="DL30" s="668">
        <v>357391</v>
      </c>
      <c r="DM30" s="660"/>
      <c r="DN30" s="660"/>
      <c r="DO30" s="660"/>
      <c r="DP30" s="660"/>
      <c r="DQ30" s="660"/>
      <c r="DR30" s="660"/>
      <c r="DS30" s="660"/>
      <c r="DT30" s="660"/>
      <c r="DU30" s="660"/>
      <c r="DV30" s="661"/>
      <c r="DW30" s="664">
        <v>12.9</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36264</v>
      </c>
      <c r="S31" s="660"/>
      <c r="T31" s="660"/>
      <c r="U31" s="660"/>
      <c r="V31" s="660"/>
      <c r="W31" s="660"/>
      <c r="X31" s="660"/>
      <c r="Y31" s="661"/>
      <c r="Z31" s="662">
        <v>0.7</v>
      </c>
      <c r="AA31" s="662"/>
      <c r="AB31" s="662"/>
      <c r="AC31" s="662"/>
      <c r="AD31" s="663" t="s">
        <v>228</v>
      </c>
      <c r="AE31" s="663"/>
      <c r="AF31" s="663"/>
      <c r="AG31" s="663"/>
      <c r="AH31" s="663"/>
      <c r="AI31" s="663"/>
      <c r="AJ31" s="663"/>
      <c r="AK31" s="663"/>
      <c r="AL31" s="664" t="s">
        <v>228</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98.4</v>
      </c>
      <c r="BH31" s="695"/>
      <c r="BI31" s="695"/>
      <c r="BJ31" s="695"/>
      <c r="BK31" s="695"/>
      <c r="BL31" s="695"/>
      <c r="BM31" s="665">
        <v>93.5</v>
      </c>
      <c r="BN31" s="717"/>
      <c r="BO31" s="717"/>
      <c r="BP31" s="717"/>
      <c r="BQ31" s="718"/>
      <c r="BR31" s="716">
        <v>97.5</v>
      </c>
      <c r="BS31" s="695"/>
      <c r="BT31" s="695"/>
      <c r="BU31" s="695"/>
      <c r="BV31" s="695"/>
      <c r="BW31" s="695"/>
      <c r="BX31" s="665">
        <v>87.4</v>
      </c>
      <c r="BY31" s="717"/>
      <c r="BZ31" s="717"/>
      <c r="CA31" s="717"/>
      <c r="CB31" s="718"/>
      <c r="CD31" s="724"/>
      <c r="CE31" s="725"/>
      <c r="CF31" s="674" t="s">
        <v>310</v>
      </c>
      <c r="CG31" s="675"/>
      <c r="CH31" s="675"/>
      <c r="CI31" s="675"/>
      <c r="CJ31" s="675"/>
      <c r="CK31" s="675"/>
      <c r="CL31" s="675"/>
      <c r="CM31" s="675"/>
      <c r="CN31" s="675"/>
      <c r="CO31" s="675"/>
      <c r="CP31" s="675"/>
      <c r="CQ31" s="676"/>
      <c r="CR31" s="659">
        <v>50493</v>
      </c>
      <c r="CS31" s="695"/>
      <c r="CT31" s="695"/>
      <c r="CU31" s="695"/>
      <c r="CV31" s="695"/>
      <c r="CW31" s="695"/>
      <c r="CX31" s="695"/>
      <c r="CY31" s="696"/>
      <c r="CZ31" s="664">
        <v>1</v>
      </c>
      <c r="DA31" s="693"/>
      <c r="DB31" s="693"/>
      <c r="DC31" s="697"/>
      <c r="DD31" s="668">
        <v>50493</v>
      </c>
      <c r="DE31" s="695"/>
      <c r="DF31" s="695"/>
      <c r="DG31" s="695"/>
      <c r="DH31" s="695"/>
      <c r="DI31" s="695"/>
      <c r="DJ31" s="695"/>
      <c r="DK31" s="696"/>
      <c r="DL31" s="668">
        <v>50493</v>
      </c>
      <c r="DM31" s="695"/>
      <c r="DN31" s="695"/>
      <c r="DO31" s="695"/>
      <c r="DP31" s="695"/>
      <c r="DQ31" s="695"/>
      <c r="DR31" s="695"/>
      <c r="DS31" s="695"/>
      <c r="DT31" s="695"/>
      <c r="DU31" s="695"/>
      <c r="DV31" s="696"/>
      <c r="DW31" s="664">
        <v>1.8</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36718</v>
      </c>
      <c r="S32" s="660"/>
      <c r="T32" s="660"/>
      <c r="U32" s="660"/>
      <c r="V32" s="660"/>
      <c r="W32" s="660"/>
      <c r="X32" s="660"/>
      <c r="Y32" s="661"/>
      <c r="Z32" s="662">
        <v>0.7</v>
      </c>
      <c r="AA32" s="662"/>
      <c r="AB32" s="662"/>
      <c r="AC32" s="662"/>
      <c r="AD32" s="663" t="s">
        <v>234</v>
      </c>
      <c r="AE32" s="663"/>
      <c r="AF32" s="663"/>
      <c r="AG32" s="663"/>
      <c r="AH32" s="663"/>
      <c r="AI32" s="663"/>
      <c r="AJ32" s="663"/>
      <c r="AK32" s="663"/>
      <c r="AL32" s="664" t="s">
        <v>228</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97.7</v>
      </c>
      <c r="BH32" s="729"/>
      <c r="BI32" s="729"/>
      <c r="BJ32" s="729"/>
      <c r="BK32" s="729"/>
      <c r="BL32" s="729"/>
      <c r="BM32" s="730">
        <v>85.2</v>
      </c>
      <c r="BN32" s="729"/>
      <c r="BO32" s="729"/>
      <c r="BP32" s="729"/>
      <c r="BQ32" s="731"/>
      <c r="BR32" s="728">
        <v>97.2</v>
      </c>
      <c r="BS32" s="729"/>
      <c r="BT32" s="729"/>
      <c r="BU32" s="729"/>
      <c r="BV32" s="729"/>
      <c r="BW32" s="729"/>
      <c r="BX32" s="730">
        <v>73.3</v>
      </c>
      <c r="BY32" s="729"/>
      <c r="BZ32" s="729"/>
      <c r="CA32" s="729"/>
      <c r="CB32" s="731"/>
      <c r="CD32" s="726"/>
      <c r="CE32" s="727"/>
      <c r="CF32" s="674" t="s">
        <v>313</v>
      </c>
      <c r="CG32" s="675"/>
      <c r="CH32" s="675"/>
      <c r="CI32" s="675"/>
      <c r="CJ32" s="675"/>
      <c r="CK32" s="675"/>
      <c r="CL32" s="675"/>
      <c r="CM32" s="675"/>
      <c r="CN32" s="675"/>
      <c r="CO32" s="675"/>
      <c r="CP32" s="675"/>
      <c r="CQ32" s="676"/>
      <c r="CR32" s="659">
        <v>2510</v>
      </c>
      <c r="CS32" s="660"/>
      <c r="CT32" s="660"/>
      <c r="CU32" s="660"/>
      <c r="CV32" s="660"/>
      <c r="CW32" s="660"/>
      <c r="CX32" s="660"/>
      <c r="CY32" s="661"/>
      <c r="CZ32" s="664">
        <v>0.1</v>
      </c>
      <c r="DA32" s="693"/>
      <c r="DB32" s="693"/>
      <c r="DC32" s="697"/>
      <c r="DD32" s="668">
        <v>2510</v>
      </c>
      <c r="DE32" s="660"/>
      <c r="DF32" s="660"/>
      <c r="DG32" s="660"/>
      <c r="DH32" s="660"/>
      <c r="DI32" s="660"/>
      <c r="DJ32" s="660"/>
      <c r="DK32" s="661"/>
      <c r="DL32" s="668">
        <v>2510</v>
      </c>
      <c r="DM32" s="660"/>
      <c r="DN32" s="660"/>
      <c r="DO32" s="660"/>
      <c r="DP32" s="660"/>
      <c r="DQ32" s="660"/>
      <c r="DR32" s="660"/>
      <c r="DS32" s="660"/>
      <c r="DT32" s="660"/>
      <c r="DU32" s="660"/>
      <c r="DV32" s="661"/>
      <c r="DW32" s="664">
        <v>0.1</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561536</v>
      </c>
      <c r="S33" s="660"/>
      <c r="T33" s="660"/>
      <c r="U33" s="660"/>
      <c r="V33" s="660"/>
      <c r="W33" s="660"/>
      <c r="X33" s="660"/>
      <c r="Y33" s="661"/>
      <c r="Z33" s="662">
        <v>10.7</v>
      </c>
      <c r="AA33" s="662"/>
      <c r="AB33" s="662"/>
      <c r="AC33" s="662"/>
      <c r="AD33" s="663" t="s">
        <v>228</v>
      </c>
      <c r="AE33" s="663"/>
      <c r="AF33" s="663"/>
      <c r="AG33" s="663"/>
      <c r="AH33" s="663"/>
      <c r="AI33" s="663"/>
      <c r="AJ33" s="663"/>
      <c r="AK33" s="663"/>
      <c r="AL33" s="664" t="s">
        <v>228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2225604</v>
      </c>
      <c r="CS33" s="695"/>
      <c r="CT33" s="695"/>
      <c r="CU33" s="695"/>
      <c r="CV33" s="695"/>
      <c r="CW33" s="695"/>
      <c r="CX33" s="695"/>
      <c r="CY33" s="696"/>
      <c r="CZ33" s="664">
        <v>46.2</v>
      </c>
      <c r="DA33" s="693"/>
      <c r="DB33" s="693"/>
      <c r="DC33" s="697"/>
      <c r="DD33" s="668">
        <v>1741919</v>
      </c>
      <c r="DE33" s="695"/>
      <c r="DF33" s="695"/>
      <c r="DG33" s="695"/>
      <c r="DH33" s="695"/>
      <c r="DI33" s="695"/>
      <c r="DJ33" s="695"/>
      <c r="DK33" s="696"/>
      <c r="DL33" s="668">
        <v>1215019</v>
      </c>
      <c r="DM33" s="695"/>
      <c r="DN33" s="695"/>
      <c r="DO33" s="695"/>
      <c r="DP33" s="695"/>
      <c r="DQ33" s="695"/>
      <c r="DR33" s="695"/>
      <c r="DS33" s="695"/>
      <c r="DT33" s="695"/>
      <c r="DU33" s="695"/>
      <c r="DV33" s="696"/>
      <c r="DW33" s="664">
        <v>44</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75718</v>
      </c>
      <c r="S34" s="660"/>
      <c r="T34" s="660"/>
      <c r="U34" s="660"/>
      <c r="V34" s="660"/>
      <c r="W34" s="660"/>
      <c r="X34" s="660"/>
      <c r="Y34" s="661"/>
      <c r="Z34" s="662">
        <v>1.4</v>
      </c>
      <c r="AA34" s="662"/>
      <c r="AB34" s="662"/>
      <c r="AC34" s="662"/>
      <c r="AD34" s="663">
        <v>42</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671975</v>
      </c>
      <c r="CS34" s="660"/>
      <c r="CT34" s="660"/>
      <c r="CU34" s="660"/>
      <c r="CV34" s="660"/>
      <c r="CW34" s="660"/>
      <c r="CX34" s="660"/>
      <c r="CY34" s="661"/>
      <c r="CZ34" s="664">
        <v>13.9</v>
      </c>
      <c r="DA34" s="693"/>
      <c r="DB34" s="693"/>
      <c r="DC34" s="697"/>
      <c r="DD34" s="668">
        <v>455973</v>
      </c>
      <c r="DE34" s="660"/>
      <c r="DF34" s="660"/>
      <c r="DG34" s="660"/>
      <c r="DH34" s="660"/>
      <c r="DI34" s="660"/>
      <c r="DJ34" s="660"/>
      <c r="DK34" s="661"/>
      <c r="DL34" s="668">
        <v>302049</v>
      </c>
      <c r="DM34" s="660"/>
      <c r="DN34" s="660"/>
      <c r="DO34" s="660"/>
      <c r="DP34" s="660"/>
      <c r="DQ34" s="660"/>
      <c r="DR34" s="660"/>
      <c r="DS34" s="660"/>
      <c r="DT34" s="660"/>
      <c r="DU34" s="660"/>
      <c r="DV34" s="661"/>
      <c r="DW34" s="664">
        <v>10.9</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250778</v>
      </c>
      <c r="S35" s="660"/>
      <c r="T35" s="660"/>
      <c r="U35" s="660"/>
      <c r="V35" s="660"/>
      <c r="W35" s="660"/>
      <c r="X35" s="660"/>
      <c r="Y35" s="661"/>
      <c r="Z35" s="662">
        <v>4.8</v>
      </c>
      <c r="AA35" s="662"/>
      <c r="AB35" s="662"/>
      <c r="AC35" s="662"/>
      <c r="AD35" s="663" t="s">
        <v>234</v>
      </c>
      <c r="AE35" s="663"/>
      <c r="AF35" s="663"/>
      <c r="AG35" s="663"/>
      <c r="AH35" s="663"/>
      <c r="AI35" s="663"/>
      <c r="AJ35" s="663"/>
      <c r="AK35" s="663"/>
      <c r="AL35" s="664" t="s">
        <v>228</v>
      </c>
      <c r="AM35" s="665"/>
      <c r="AN35" s="665"/>
      <c r="AO35" s="666"/>
      <c r="AP35" s="214"/>
      <c r="AQ35" s="732" t="s">
        <v>321</v>
      </c>
      <c r="AR35" s="733"/>
      <c r="AS35" s="733"/>
      <c r="AT35" s="733"/>
      <c r="AU35" s="733"/>
      <c r="AV35" s="733"/>
      <c r="AW35" s="733"/>
      <c r="AX35" s="733"/>
      <c r="AY35" s="734"/>
      <c r="AZ35" s="648">
        <v>909125</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-160551</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86993</v>
      </c>
      <c r="CS35" s="695"/>
      <c r="CT35" s="695"/>
      <c r="CU35" s="695"/>
      <c r="CV35" s="695"/>
      <c r="CW35" s="695"/>
      <c r="CX35" s="695"/>
      <c r="CY35" s="696"/>
      <c r="CZ35" s="664">
        <v>1.8</v>
      </c>
      <c r="DA35" s="693"/>
      <c r="DB35" s="693"/>
      <c r="DC35" s="697"/>
      <c r="DD35" s="668">
        <v>40736</v>
      </c>
      <c r="DE35" s="695"/>
      <c r="DF35" s="695"/>
      <c r="DG35" s="695"/>
      <c r="DH35" s="695"/>
      <c r="DI35" s="695"/>
      <c r="DJ35" s="695"/>
      <c r="DK35" s="696"/>
      <c r="DL35" s="668">
        <v>40736</v>
      </c>
      <c r="DM35" s="695"/>
      <c r="DN35" s="695"/>
      <c r="DO35" s="695"/>
      <c r="DP35" s="695"/>
      <c r="DQ35" s="695"/>
      <c r="DR35" s="695"/>
      <c r="DS35" s="695"/>
      <c r="DT35" s="695"/>
      <c r="DU35" s="695"/>
      <c r="DV35" s="696"/>
      <c r="DW35" s="664">
        <v>1.5</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228</v>
      </c>
      <c r="S36" s="660"/>
      <c r="T36" s="660"/>
      <c r="U36" s="660"/>
      <c r="V36" s="660"/>
      <c r="W36" s="660"/>
      <c r="X36" s="660"/>
      <c r="Y36" s="661"/>
      <c r="Z36" s="662" t="s">
        <v>228</v>
      </c>
      <c r="AA36" s="662"/>
      <c r="AB36" s="662"/>
      <c r="AC36" s="662"/>
      <c r="AD36" s="663" t="s">
        <v>228</v>
      </c>
      <c r="AE36" s="663"/>
      <c r="AF36" s="663"/>
      <c r="AG36" s="663"/>
      <c r="AH36" s="663"/>
      <c r="AI36" s="663"/>
      <c r="AJ36" s="663"/>
      <c r="AK36" s="663"/>
      <c r="AL36" s="664" t="s">
        <v>228</v>
      </c>
      <c r="AM36" s="665"/>
      <c r="AN36" s="665"/>
      <c r="AO36" s="666"/>
      <c r="AQ36" s="736" t="s">
        <v>325</v>
      </c>
      <c r="AR36" s="737"/>
      <c r="AS36" s="737"/>
      <c r="AT36" s="737"/>
      <c r="AU36" s="737"/>
      <c r="AV36" s="737"/>
      <c r="AW36" s="737"/>
      <c r="AX36" s="737"/>
      <c r="AY36" s="738"/>
      <c r="AZ36" s="659">
        <v>418177</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-187811</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641422</v>
      </c>
      <c r="CS36" s="660"/>
      <c r="CT36" s="660"/>
      <c r="CU36" s="660"/>
      <c r="CV36" s="660"/>
      <c r="CW36" s="660"/>
      <c r="CX36" s="660"/>
      <c r="CY36" s="661"/>
      <c r="CZ36" s="664">
        <v>13.3</v>
      </c>
      <c r="DA36" s="693"/>
      <c r="DB36" s="693"/>
      <c r="DC36" s="697"/>
      <c r="DD36" s="668">
        <v>625155</v>
      </c>
      <c r="DE36" s="660"/>
      <c r="DF36" s="660"/>
      <c r="DG36" s="660"/>
      <c r="DH36" s="660"/>
      <c r="DI36" s="660"/>
      <c r="DJ36" s="660"/>
      <c r="DK36" s="661"/>
      <c r="DL36" s="668">
        <v>549326</v>
      </c>
      <c r="DM36" s="660"/>
      <c r="DN36" s="660"/>
      <c r="DO36" s="660"/>
      <c r="DP36" s="660"/>
      <c r="DQ36" s="660"/>
      <c r="DR36" s="660"/>
      <c r="DS36" s="660"/>
      <c r="DT36" s="660"/>
      <c r="DU36" s="660"/>
      <c r="DV36" s="661"/>
      <c r="DW36" s="664">
        <v>19.899999999999999</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114278</v>
      </c>
      <c r="S37" s="660"/>
      <c r="T37" s="660"/>
      <c r="U37" s="660"/>
      <c r="V37" s="660"/>
      <c r="W37" s="660"/>
      <c r="X37" s="660"/>
      <c r="Y37" s="661"/>
      <c r="Z37" s="662">
        <v>2.2000000000000002</v>
      </c>
      <c r="AA37" s="662"/>
      <c r="AB37" s="662"/>
      <c r="AC37" s="662"/>
      <c r="AD37" s="663" t="s">
        <v>234</v>
      </c>
      <c r="AE37" s="663"/>
      <c r="AF37" s="663"/>
      <c r="AG37" s="663"/>
      <c r="AH37" s="663"/>
      <c r="AI37" s="663"/>
      <c r="AJ37" s="663"/>
      <c r="AK37" s="663"/>
      <c r="AL37" s="664" t="s">
        <v>228</v>
      </c>
      <c r="AM37" s="665"/>
      <c r="AN37" s="665"/>
      <c r="AO37" s="666"/>
      <c r="AQ37" s="736" t="s">
        <v>329</v>
      </c>
      <c r="AR37" s="737"/>
      <c r="AS37" s="737"/>
      <c r="AT37" s="737"/>
      <c r="AU37" s="737"/>
      <c r="AV37" s="737"/>
      <c r="AW37" s="737"/>
      <c r="AX37" s="737"/>
      <c r="AY37" s="738"/>
      <c r="AZ37" s="659">
        <v>35224</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1376</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285597</v>
      </c>
      <c r="CS37" s="695"/>
      <c r="CT37" s="695"/>
      <c r="CU37" s="695"/>
      <c r="CV37" s="695"/>
      <c r="CW37" s="695"/>
      <c r="CX37" s="695"/>
      <c r="CY37" s="696"/>
      <c r="CZ37" s="664">
        <v>5.9</v>
      </c>
      <c r="DA37" s="693"/>
      <c r="DB37" s="693"/>
      <c r="DC37" s="697"/>
      <c r="DD37" s="668">
        <v>285597</v>
      </c>
      <c r="DE37" s="695"/>
      <c r="DF37" s="695"/>
      <c r="DG37" s="695"/>
      <c r="DH37" s="695"/>
      <c r="DI37" s="695"/>
      <c r="DJ37" s="695"/>
      <c r="DK37" s="696"/>
      <c r="DL37" s="668">
        <v>271782</v>
      </c>
      <c r="DM37" s="695"/>
      <c r="DN37" s="695"/>
      <c r="DO37" s="695"/>
      <c r="DP37" s="695"/>
      <c r="DQ37" s="695"/>
      <c r="DR37" s="695"/>
      <c r="DS37" s="695"/>
      <c r="DT37" s="695"/>
      <c r="DU37" s="695"/>
      <c r="DV37" s="696"/>
      <c r="DW37" s="664">
        <v>9.8000000000000007</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5238830</v>
      </c>
      <c r="S38" s="740"/>
      <c r="T38" s="740"/>
      <c r="U38" s="740"/>
      <c r="V38" s="740"/>
      <c r="W38" s="740"/>
      <c r="X38" s="740"/>
      <c r="Y38" s="741"/>
      <c r="Z38" s="742">
        <v>100</v>
      </c>
      <c r="AA38" s="742"/>
      <c r="AB38" s="742"/>
      <c r="AC38" s="742"/>
      <c r="AD38" s="743">
        <v>2645968</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234</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2207</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455724</v>
      </c>
      <c r="CS38" s="660"/>
      <c r="CT38" s="660"/>
      <c r="CU38" s="660"/>
      <c r="CV38" s="660"/>
      <c r="CW38" s="660"/>
      <c r="CX38" s="660"/>
      <c r="CY38" s="661"/>
      <c r="CZ38" s="664">
        <v>9.5</v>
      </c>
      <c r="DA38" s="693"/>
      <c r="DB38" s="693"/>
      <c r="DC38" s="697"/>
      <c r="DD38" s="668">
        <v>370046</v>
      </c>
      <c r="DE38" s="660"/>
      <c r="DF38" s="660"/>
      <c r="DG38" s="660"/>
      <c r="DH38" s="660"/>
      <c r="DI38" s="660"/>
      <c r="DJ38" s="660"/>
      <c r="DK38" s="661"/>
      <c r="DL38" s="668">
        <v>322908</v>
      </c>
      <c r="DM38" s="660"/>
      <c r="DN38" s="660"/>
      <c r="DO38" s="660"/>
      <c r="DP38" s="660"/>
      <c r="DQ38" s="660"/>
      <c r="DR38" s="660"/>
      <c r="DS38" s="660"/>
      <c r="DT38" s="660"/>
      <c r="DU38" s="660"/>
      <c r="DV38" s="661"/>
      <c r="DW38" s="664">
        <v>11.7</v>
      </c>
      <c r="DX38" s="693"/>
      <c r="DY38" s="693"/>
      <c r="DZ38" s="693"/>
      <c r="EA38" s="693"/>
      <c r="EB38" s="693"/>
      <c r="EC38" s="694"/>
    </row>
    <row r="39" spans="2:133" ht="11.25" customHeight="1">
      <c r="AQ39" s="736" t="s">
        <v>336</v>
      </c>
      <c r="AR39" s="737"/>
      <c r="AS39" s="737"/>
      <c r="AT39" s="737"/>
      <c r="AU39" s="737"/>
      <c r="AV39" s="737"/>
      <c r="AW39" s="737"/>
      <c r="AX39" s="737"/>
      <c r="AY39" s="738"/>
      <c r="AZ39" s="659" t="s">
        <v>234</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69</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84890</v>
      </c>
      <c r="CS39" s="695"/>
      <c r="CT39" s="695"/>
      <c r="CU39" s="695"/>
      <c r="CV39" s="695"/>
      <c r="CW39" s="695"/>
      <c r="CX39" s="695"/>
      <c r="CY39" s="696"/>
      <c r="CZ39" s="664">
        <v>1.8</v>
      </c>
      <c r="DA39" s="693"/>
      <c r="DB39" s="693"/>
      <c r="DC39" s="697"/>
      <c r="DD39" s="668">
        <v>9</v>
      </c>
      <c r="DE39" s="695"/>
      <c r="DF39" s="695"/>
      <c r="DG39" s="695"/>
      <c r="DH39" s="695"/>
      <c r="DI39" s="695"/>
      <c r="DJ39" s="695"/>
      <c r="DK39" s="696"/>
      <c r="DL39" s="668" t="s">
        <v>132</v>
      </c>
      <c r="DM39" s="695"/>
      <c r="DN39" s="695"/>
      <c r="DO39" s="695"/>
      <c r="DP39" s="695"/>
      <c r="DQ39" s="695"/>
      <c r="DR39" s="695"/>
      <c r="DS39" s="695"/>
      <c r="DT39" s="695"/>
      <c r="DU39" s="695"/>
      <c r="DV39" s="696"/>
      <c r="DW39" s="664" t="s">
        <v>228</v>
      </c>
      <c r="DX39" s="693"/>
      <c r="DY39" s="693"/>
      <c r="DZ39" s="693"/>
      <c r="EA39" s="693"/>
      <c r="EB39" s="693"/>
      <c r="EC39" s="694"/>
    </row>
    <row r="40" spans="2:133" ht="11.25" customHeight="1">
      <c r="AQ40" s="736" t="s">
        <v>340</v>
      </c>
      <c r="AR40" s="737"/>
      <c r="AS40" s="737"/>
      <c r="AT40" s="737"/>
      <c r="AU40" s="737"/>
      <c r="AV40" s="737"/>
      <c r="AW40" s="737"/>
      <c r="AX40" s="737"/>
      <c r="AY40" s="738"/>
      <c r="AZ40" s="659">
        <v>123478</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163</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284600</v>
      </c>
      <c r="CS40" s="660"/>
      <c r="CT40" s="660"/>
      <c r="CU40" s="660"/>
      <c r="CV40" s="660"/>
      <c r="CW40" s="660"/>
      <c r="CX40" s="660"/>
      <c r="CY40" s="661"/>
      <c r="CZ40" s="664">
        <v>5.9</v>
      </c>
      <c r="DA40" s="693"/>
      <c r="DB40" s="693"/>
      <c r="DC40" s="697"/>
      <c r="DD40" s="668">
        <v>250000</v>
      </c>
      <c r="DE40" s="660"/>
      <c r="DF40" s="660"/>
      <c r="DG40" s="660"/>
      <c r="DH40" s="660"/>
      <c r="DI40" s="660"/>
      <c r="DJ40" s="660"/>
      <c r="DK40" s="661"/>
      <c r="DL40" s="668" t="s">
        <v>132</v>
      </c>
      <c r="DM40" s="660"/>
      <c r="DN40" s="660"/>
      <c r="DO40" s="660"/>
      <c r="DP40" s="660"/>
      <c r="DQ40" s="660"/>
      <c r="DR40" s="660"/>
      <c r="DS40" s="660"/>
      <c r="DT40" s="660"/>
      <c r="DU40" s="660"/>
      <c r="DV40" s="661"/>
      <c r="DW40" s="664" t="s">
        <v>228</v>
      </c>
      <c r="DX40" s="693"/>
      <c r="DY40" s="693"/>
      <c r="DZ40" s="693"/>
      <c r="EA40" s="693"/>
      <c r="EB40" s="693"/>
      <c r="EC40" s="694"/>
    </row>
    <row r="41" spans="2:133" ht="11.25" customHeight="1">
      <c r="AQ41" s="746" t="s">
        <v>343</v>
      </c>
      <c r="AR41" s="747"/>
      <c r="AS41" s="747"/>
      <c r="AT41" s="747"/>
      <c r="AU41" s="747"/>
      <c r="AV41" s="747"/>
      <c r="AW41" s="747"/>
      <c r="AX41" s="747"/>
      <c r="AY41" s="748"/>
      <c r="AZ41" s="739">
        <v>332246</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312</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234</v>
      </c>
      <c r="CS41" s="695"/>
      <c r="CT41" s="695"/>
      <c r="CU41" s="695"/>
      <c r="CV41" s="695"/>
      <c r="CW41" s="695"/>
      <c r="CX41" s="695"/>
      <c r="CY41" s="696"/>
      <c r="CZ41" s="664" t="s">
        <v>228</v>
      </c>
      <c r="DA41" s="693"/>
      <c r="DB41" s="693"/>
      <c r="DC41" s="697"/>
      <c r="DD41" s="668" t="s">
        <v>228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288117</v>
      </c>
      <c r="CS42" s="660"/>
      <c r="CT42" s="660"/>
      <c r="CU42" s="660"/>
      <c r="CV42" s="660"/>
      <c r="CW42" s="660"/>
      <c r="CX42" s="660"/>
      <c r="CY42" s="661"/>
      <c r="CZ42" s="664">
        <v>6</v>
      </c>
      <c r="DA42" s="665"/>
      <c r="DB42" s="665"/>
      <c r="DC42" s="760"/>
      <c r="DD42" s="668">
        <v>130095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5725</v>
      </c>
      <c r="CS43" s="695"/>
      <c r="CT43" s="695"/>
      <c r="CU43" s="695"/>
      <c r="CV43" s="695"/>
      <c r="CW43" s="695"/>
      <c r="CX43" s="695"/>
      <c r="CY43" s="696"/>
      <c r="CZ43" s="664">
        <v>0.1</v>
      </c>
      <c r="DA43" s="693"/>
      <c r="DB43" s="693"/>
      <c r="DC43" s="697"/>
      <c r="DD43" s="668">
        <v>5725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301</v>
      </c>
      <c r="CE44" s="772"/>
      <c r="CF44" s="656" t="s">
        <v>351</v>
      </c>
      <c r="CG44" s="657"/>
      <c r="CH44" s="657"/>
      <c r="CI44" s="657"/>
      <c r="CJ44" s="657"/>
      <c r="CK44" s="657"/>
      <c r="CL44" s="657"/>
      <c r="CM44" s="657"/>
      <c r="CN44" s="657"/>
      <c r="CO44" s="657"/>
      <c r="CP44" s="657"/>
      <c r="CQ44" s="658"/>
      <c r="CR44" s="659">
        <v>288117</v>
      </c>
      <c r="CS44" s="660"/>
      <c r="CT44" s="660"/>
      <c r="CU44" s="660"/>
      <c r="CV44" s="660"/>
      <c r="CW44" s="660"/>
      <c r="CX44" s="660"/>
      <c r="CY44" s="661"/>
      <c r="CZ44" s="664">
        <v>6</v>
      </c>
      <c r="DA44" s="665"/>
      <c r="DB44" s="665"/>
      <c r="DC44" s="760"/>
      <c r="DD44" s="668">
        <v>130095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150046</v>
      </c>
      <c r="CS45" s="695"/>
      <c r="CT45" s="695"/>
      <c r="CU45" s="695"/>
      <c r="CV45" s="695"/>
      <c r="CW45" s="695"/>
      <c r="CX45" s="695"/>
      <c r="CY45" s="696"/>
      <c r="CZ45" s="664">
        <v>3.1</v>
      </c>
      <c r="DA45" s="693"/>
      <c r="DB45" s="693"/>
      <c r="DC45" s="697"/>
      <c r="DD45" s="668">
        <v>13503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135686</v>
      </c>
      <c r="CS46" s="660"/>
      <c r="CT46" s="660"/>
      <c r="CU46" s="660"/>
      <c r="CV46" s="660"/>
      <c r="CW46" s="660"/>
      <c r="CX46" s="660"/>
      <c r="CY46" s="661"/>
      <c r="CZ46" s="664">
        <v>2.8</v>
      </c>
      <c r="DA46" s="665"/>
      <c r="DB46" s="665"/>
      <c r="DC46" s="760"/>
      <c r="DD46" s="668">
        <v>116307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t="s">
        <v>228</v>
      </c>
      <c r="CS47" s="695"/>
      <c r="CT47" s="695"/>
      <c r="CU47" s="695"/>
      <c r="CV47" s="695"/>
      <c r="CW47" s="695"/>
      <c r="CX47" s="695"/>
      <c r="CY47" s="696"/>
      <c r="CZ47" s="664" t="s">
        <v>234</v>
      </c>
      <c r="DA47" s="693"/>
      <c r="DB47" s="693"/>
      <c r="DC47" s="697"/>
      <c r="DD47" s="668" t="s">
        <v>234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228</v>
      </c>
      <c r="CS48" s="660"/>
      <c r="CT48" s="660"/>
      <c r="CU48" s="660"/>
      <c r="CV48" s="660"/>
      <c r="CW48" s="660"/>
      <c r="CX48" s="660"/>
      <c r="CY48" s="661"/>
      <c r="CZ48" s="664" t="s">
        <v>234</v>
      </c>
      <c r="DA48" s="665"/>
      <c r="DB48" s="665"/>
      <c r="DC48" s="760"/>
      <c r="DD48" s="668" t="s">
        <v>234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4818151</v>
      </c>
      <c r="CS49" s="729"/>
      <c r="CT49" s="729"/>
      <c r="CU49" s="729"/>
      <c r="CV49" s="729"/>
      <c r="CW49" s="729"/>
      <c r="CX49" s="729"/>
      <c r="CY49" s="761"/>
      <c r="CZ49" s="744">
        <v>100</v>
      </c>
      <c r="DA49" s="762"/>
      <c r="DB49" s="762"/>
      <c r="DC49" s="763"/>
      <c r="DD49" s="764">
        <v>3317418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RYeYOJ/zbn8BmJ7GWjZonf97zrs4ClycCmk1OuoUnxid9Ojlgpn0JWleOulbef1FSsT3LwjKXH/5U3hsLzf7Gw==" saltValue="xz7UWaqu5ucChwzE9s6GH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5120</v>
      </c>
      <c r="R7" s="795"/>
      <c r="S7" s="795"/>
      <c r="T7" s="795"/>
      <c r="U7" s="795"/>
      <c r="V7" s="795">
        <v>4768</v>
      </c>
      <c r="W7" s="795"/>
      <c r="X7" s="795"/>
      <c r="Y7" s="795"/>
      <c r="Z7" s="795"/>
      <c r="AA7" s="795">
        <v>352</v>
      </c>
      <c r="AB7" s="795"/>
      <c r="AC7" s="795"/>
      <c r="AD7" s="795"/>
      <c r="AE7" s="796"/>
      <c r="AF7" s="797">
        <v>324</v>
      </c>
      <c r="AG7" s="798"/>
      <c r="AH7" s="798"/>
      <c r="AI7" s="798"/>
      <c r="AJ7" s="799"/>
      <c r="AK7" s="834">
        <v>37</v>
      </c>
      <c r="AL7" s="835"/>
      <c r="AM7" s="835"/>
      <c r="AN7" s="835"/>
      <c r="AO7" s="835"/>
      <c r="AP7" s="835">
        <v>4603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580</v>
      </c>
      <c r="BT7" s="839"/>
      <c r="BU7" s="839"/>
      <c r="BV7" s="839"/>
      <c r="BW7" s="839"/>
      <c r="BX7" s="839"/>
      <c r="BY7" s="839"/>
      <c r="BZ7" s="839"/>
      <c r="CA7" s="839"/>
      <c r="CB7" s="839"/>
      <c r="CC7" s="839"/>
      <c r="CD7" s="839"/>
      <c r="CE7" s="839"/>
      <c r="CF7" s="839"/>
      <c r="CG7" s="840"/>
      <c r="CH7" s="831">
        <v>4</v>
      </c>
      <c r="CI7" s="832"/>
      <c r="CJ7" s="832"/>
      <c r="CK7" s="832"/>
      <c r="CL7" s="833"/>
      <c r="CM7" s="831">
        <v>29</v>
      </c>
      <c r="CN7" s="832"/>
      <c r="CO7" s="832"/>
      <c r="CP7" s="832"/>
      <c r="CQ7" s="833"/>
      <c r="CR7" s="831">
        <v>8</v>
      </c>
      <c r="CS7" s="832"/>
      <c r="CT7" s="832"/>
      <c r="CU7" s="832"/>
      <c r="CV7" s="833"/>
      <c r="CW7" s="831">
        <v>4</v>
      </c>
      <c r="CX7" s="832"/>
      <c r="CY7" s="832"/>
      <c r="CZ7" s="832"/>
      <c r="DA7" s="833"/>
      <c r="DB7" s="831" t="s">
        <v>588</v>
      </c>
      <c r="DC7" s="832"/>
      <c r="DD7" s="832"/>
      <c r="DE7" s="832"/>
      <c r="DF7" s="833"/>
      <c r="DG7" s="831" t="s">
        <v>589</v>
      </c>
      <c r="DH7" s="832"/>
      <c r="DI7" s="832"/>
      <c r="DJ7" s="832"/>
      <c r="DK7" s="833"/>
      <c r="DL7" s="831" t="s">
        <v>589</v>
      </c>
      <c r="DM7" s="832"/>
      <c r="DN7" s="832"/>
      <c r="DO7" s="832"/>
      <c r="DP7" s="833"/>
      <c r="DQ7" s="831" t="s">
        <v>589</v>
      </c>
      <c r="DR7" s="832"/>
      <c r="DS7" s="832"/>
      <c r="DT7" s="832"/>
      <c r="DU7" s="833"/>
      <c r="DV7" s="812"/>
      <c r="DW7" s="813"/>
      <c r="DX7" s="813"/>
      <c r="DY7" s="813"/>
      <c r="DZ7" s="814"/>
      <c r="EA7" s="234"/>
    </row>
    <row r="8" spans="1:131" s="235" customFormat="1" ht="26.25" customHeight="1">
      <c r="A8" s="241">
        <v>2</v>
      </c>
      <c r="B8" s="815" t="s">
        <v>380</v>
      </c>
      <c r="C8" s="816"/>
      <c r="D8" s="816"/>
      <c r="E8" s="816"/>
      <c r="F8" s="816"/>
      <c r="G8" s="816"/>
      <c r="H8" s="816"/>
      <c r="I8" s="816"/>
      <c r="J8" s="816"/>
      <c r="K8" s="816"/>
      <c r="L8" s="816"/>
      <c r="M8" s="816"/>
      <c r="N8" s="816"/>
      <c r="O8" s="816"/>
      <c r="P8" s="817"/>
      <c r="Q8" s="818">
        <v>82</v>
      </c>
      <c r="R8" s="819"/>
      <c r="S8" s="819"/>
      <c r="T8" s="819"/>
      <c r="U8" s="819"/>
      <c r="V8" s="819">
        <v>13</v>
      </c>
      <c r="W8" s="819"/>
      <c r="X8" s="819"/>
      <c r="Y8" s="819"/>
      <c r="Z8" s="819"/>
      <c r="AA8" s="819">
        <v>69</v>
      </c>
      <c r="AB8" s="819"/>
      <c r="AC8" s="819"/>
      <c r="AD8" s="819"/>
      <c r="AE8" s="820"/>
      <c r="AF8" s="821">
        <v>69</v>
      </c>
      <c r="AG8" s="822"/>
      <c r="AH8" s="822"/>
      <c r="AI8" s="822"/>
      <c r="AJ8" s="823"/>
      <c r="AK8" s="824" t="s">
        <v>590</v>
      </c>
      <c r="AL8" s="825"/>
      <c r="AM8" s="825"/>
      <c r="AN8" s="825"/>
      <c r="AO8" s="825"/>
      <c r="AP8" s="825">
        <v>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t="s">
        <v>381</v>
      </c>
      <c r="C9" s="816"/>
      <c r="D9" s="816"/>
      <c r="E9" s="816"/>
      <c r="F9" s="816"/>
      <c r="G9" s="816"/>
      <c r="H9" s="816"/>
      <c r="I9" s="816"/>
      <c r="J9" s="816"/>
      <c r="K9" s="816"/>
      <c r="L9" s="816"/>
      <c r="M9" s="816"/>
      <c r="N9" s="816"/>
      <c r="O9" s="816"/>
      <c r="P9" s="817"/>
      <c r="Q9" s="818">
        <v>71</v>
      </c>
      <c r="R9" s="819"/>
      <c r="S9" s="819"/>
      <c r="T9" s="819"/>
      <c r="U9" s="819"/>
      <c r="V9" s="819">
        <v>71</v>
      </c>
      <c r="W9" s="819"/>
      <c r="X9" s="819"/>
      <c r="Y9" s="819"/>
      <c r="Z9" s="819"/>
      <c r="AA9" s="819">
        <v>0</v>
      </c>
      <c r="AB9" s="819"/>
      <c r="AC9" s="819"/>
      <c r="AD9" s="819"/>
      <c r="AE9" s="820"/>
      <c r="AF9" s="821">
        <v>0</v>
      </c>
      <c r="AG9" s="822"/>
      <c r="AH9" s="822"/>
      <c r="AI9" s="822"/>
      <c r="AJ9" s="823"/>
      <c r="AK9" s="824">
        <v>34</v>
      </c>
      <c r="AL9" s="825"/>
      <c r="AM9" s="825"/>
      <c r="AN9" s="825"/>
      <c r="AO9" s="825"/>
      <c r="AP9" s="825" t="s">
        <v>591</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383</v>
      </c>
      <c r="B23" s="850" t="s">
        <v>384</v>
      </c>
      <c r="C23" s="851"/>
      <c r="D23" s="851"/>
      <c r="E23" s="851"/>
      <c r="F23" s="851"/>
      <c r="G23" s="851"/>
      <c r="H23" s="851"/>
      <c r="I23" s="851"/>
      <c r="J23" s="851"/>
      <c r="K23" s="851"/>
      <c r="L23" s="851"/>
      <c r="M23" s="851"/>
      <c r="N23" s="851"/>
      <c r="O23" s="851"/>
      <c r="P23" s="852"/>
      <c r="Q23" s="853">
        <v>5239</v>
      </c>
      <c r="R23" s="854"/>
      <c r="S23" s="854"/>
      <c r="T23" s="854"/>
      <c r="U23" s="854"/>
      <c r="V23" s="854">
        <v>4818</v>
      </c>
      <c r="W23" s="854"/>
      <c r="X23" s="854"/>
      <c r="Y23" s="854"/>
      <c r="Z23" s="854"/>
      <c r="AA23" s="854">
        <v>421</v>
      </c>
      <c r="AB23" s="854"/>
      <c r="AC23" s="854"/>
      <c r="AD23" s="854"/>
      <c r="AE23" s="855"/>
      <c r="AF23" s="856">
        <v>393</v>
      </c>
      <c r="AG23" s="854"/>
      <c r="AH23" s="854"/>
      <c r="AI23" s="854"/>
      <c r="AJ23" s="857"/>
      <c r="AK23" s="858"/>
      <c r="AL23" s="859"/>
      <c r="AM23" s="859"/>
      <c r="AN23" s="859"/>
      <c r="AO23" s="859"/>
      <c r="AP23" s="854">
        <v>4610</v>
      </c>
      <c r="AQ23" s="854"/>
      <c r="AR23" s="854"/>
      <c r="AS23" s="854"/>
      <c r="AT23" s="854"/>
      <c r="AU23" s="860"/>
      <c r="AV23" s="860"/>
      <c r="AW23" s="860"/>
      <c r="AX23" s="860"/>
      <c r="AY23" s="861"/>
      <c r="AZ23" s="869" t="s">
        <v>234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2">
        <v>1208</v>
      </c>
      <c r="R28" s="883"/>
      <c r="S28" s="883"/>
      <c r="T28" s="883"/>
      <c r="U28" s="883"/>
      <c r="V28" s="883">
        <v>1369</v>
      </c>
      <c r="W28" s="883"/>
      <c r="X28" s="883"/>
      <c r="Y28" s="883"/>
      <c r="Z28" s="883"/>
      <c r="AA28" s="883">
        <v>-161</v>
      </c>
      <c r="AB28" s="883"/>
      <c r="AC28" s="883"/>
      <c r="AD28" s="883"/>
      <c r="AE28" s="884"/>
      <c r="AF28" s="885">
        <v>-161</v>
      </c>
      <c r="AG28" s="883"/>
      <c r="AH28" s="883"/>
      <c r="AI28" s="883"/>
      <c r="AJ28" s="886"/>
      <c r="AK28" s="887">
        <v>123</v>
      </c>
      <c r="AL28" s="878"/>
      <c r="AM28" s="878"/>
      <c r="AN28" s="878"/>
      <c r="AO28" s="878"/>
      <c r="AP28" s="878" t="s">
        <v>592</v>
      </c>
      <c r="AQ28" s="878"/>
      <c r="AR28" s="878"/>
      <c r="AS28" s="878"/>
      <c r="AT28" s="878"/>
      <c r="AU28" s="878" t="s">
        <v>593</v>
      </c>
      <c r="AV28" s="878"/>
      <c r="AW28" s="878"/>
      <c r="AX28" s="878"/>
      <c r="AY28" s="878"/>
      <c r="AZ28" s="879" t="s">
        <v>596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259</v>
      </c>
      <c r="R29" s="819"/>
      <c r="S29" s="819"/>
      <c r="T29" s="819"/>
      <c r="U29" s="819"/>
      <c r="V29" s="819">
        <v>258</v>
      </c>
      <c r="W29" s="819"/>
      <c r="X29" s="819"/>
      <c r="Y29" s="819"/>
      <c r="Z29" s="819"/>
      <c r="AA29" s="819">
        <v>1</v>
      </c>
      <c r="AB29" s="819"/>
      <c r="AC29" s="819"/>
      <c r="AD29" s="819"/>
      <c r="AE29" s="820"/>
      <c r="AF29" s="821">
        <v>1</v>
      </c>
      <c r="AG29" s="822"/>
      <c r="AH29" s="822"/>
      <c r="AI29" s="822"/>
      <c r="AJ29" s="823"/>
      <c r="AK29" s="890">
        <v>176</v>
      </c>
      <c r="AL29" s="891"/>
      <c r="AM29" s="891"/>
      <c r="AN29" s="891"/>
      <c r="AO29" s="891"/>
      <c r="AP29" s="891" t="s">
        <v>592</v>
      </c>
      <c r="AQ29" s="891"/>
      <c r="AR29" s="891"/>
      <c r="AS29" s="891"/>
      <c r="AT29" s="891"/>
      <c r="AU29" s="891" t="s">
        <v>593</v>
      </c>
      <c r="AV29" s="891"/>
      <c r="AW29" s="891"/>
      <c r="AX29" s="891"/>
      <c r="AY29" s="891"/>
      <c r="AZ29" s="892" t="s">
        <v>596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v>200</v>
      </c>
      <c r="R30" s="819"/>
      <c r="S30" s="819"/>
      <c r="T30" s="819"/>
      <c r="U30" s="819"/>
      <c r="V30" s="819">
        <v>201</v>
      </c>
      <c r="W30" s="819"/>
      <c r="X30" s="819"/>
      <c r="Y30" s="819"/>
      <c r="Z30" s="819"/>
      <c r="AA30" s="819">
        <v>-1</v>
      </c>
      <c r="AB30" s="819"/>
      <c r="AC30" s="819"/>
      <c r="AD30" s="819"/>
      <c r="AE30" s="820"/>
      <c r="AF30" s="821">
        <v>585</v>
      </c>
      <c r="AG30" s="822"/>
      <c r="AH30" s="822"/>
      <c r="AI30" s="822"/>
      <c r="AJ30" s="823"/>
      <c r="AK30" s="890">
        <v>1</v>
      </c>
      <c r="AL30" s="891"/>
      <c r="AM30" s="891"/>
      <c r="AN30" s="891"/>
      <c r="AO30" s="891"/>
      <c r="AP30" s="891">
        <v>3</v>
      </c>
      <c r="AQ30" s="891"/>
      <c r="AR30" s="891"/>
      <c r="AS30" s="891"/>
      <c r="AT30" s="891"/>
      <c r="AU30" s="891" t="s">
        <v>593</v>
      </c>
      <c r="AV30" s="891"/>
      <c r="AW30" s="891"/>
      <c r="AX30" s="891"/>
      <c r="AY30" s="891"/>
      <c r="AZ30" s="892" t="s">
        <v>592</v>
      </c>
      <c r="BA30" s="892"/>
      <c r="BB30" s="892"/>
      <c r="BC30" s="892"/>
      <c r="BD30" s="892"/>
      <c r="BE30" s="888" t="s">
        <v>586</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398</v>
      </c>
      <c r="C31" s="816"/>
      <c r="D31" s="816"/>
      <c r="E31" s="816"/>
      <c r="F31" s="816"/>
      <c r="G31" s="816"/>
      <c r="H31" s="816"/>
      <c r="I31" s="816"/>
      <c r="J31" s="816"/>
      <c r="K31" s="816"/>
      <c r="L31" s="816"/>
      <c r="M31" s="816"/>
      <c r="N31" s="816"/>
      <c r="O31" s="816"/>
      <c r="P31" s="817"/>
      <c r="Q31" s="818">
        <v>769</v>
      </c>
      <c r="R31" s="819"/>
      <c r="S31" s="819"/>
      <c r="T31" s="819"/>
      <c r="U31" s="819"/>
      <c r="V31" s="819">
        <v>814</v>
      </c>
      <c r="W31" s="819"/>
      <c r="X31" s="819"/>
      <c r="Y31" s="819"/>
      <c r="Z31" s="819"/>
      <c r="AA31" s="819">
        <v>-45</v>
      </c>
      <c r="AB31" s="819"/>
      <c r="AC31" s="819"/>
      <c r="AD31" s="819"/>
      <c r="AE31" s="820"/>
      <c r="AF31" s="821">
        <v>49</v>
      </c>
      <c r="AG31" s="822"/>
      <c r="AH31" s="822"/>
      <c r="AI31" s="822"/>
      <c r="AJ31" s="823"/>
      <c r="AK31" s="890">
        <v>168</v>
      </c>
      <c r="AL31" s="891"/>
      <c r="AM31" s="891"/>
      <c r="AN31" s="891"/>
      <c r="AO31" s="891"/>
      <c r="AP31" s="891">
        <v>26</v>
      </c>
      <c r="AQ31" s="891"/>
      <c r="AR31" s="891"/>
      <c r="AS31" s="891"/>
      <c r="AT31" s="891"/>
      <c r="AU31" s="891">
        <v>13</v>
      </c>
      <c r="AV31" s="891"/>
      <c r="AW31" s="891"/>
      <c r="AX31" s="891"/>
      <c r="AY31" s="891"/>
      <c r="AZ31" s="892" t="s">
        <v>592</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383</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475</v>
      </c>
      <c r="AG63" s="902"/>
      <c r="AH63" s="902"/>
      <c r="AI63" s="902"/>
      <c r="AJ63" s="903"/>
      <c r="AK63" s="904"/>
      <c r="AL63" s="899"/>
      <c r="AM63" s="899"/>
      <c r="AN63" s="899"/>
      <c r="AO63" s="899"/>
      <c r="AP63" s="902">
        <v>29</v>
      </c>
      <c r="AQ63" s="902"/>
      <c r="AR63" s="902"/>
      <c r="AS63" s="902"/>
      <c r="AT63" s="902"/>
      <c r="AU63" s="902">
        <v>13</v>
      </c>
      <c r="AV63" s="902"/>
      <c r="AW63" s="902"/>
      <c r="AX63" s="902"/>
      <c r="AY63" s="902"/>
      <c r="AZ63" s="906"/>
      <c r="BA63" s="906"/>
      <c r="BB63" s="906"/>
      <c r="BC63" s="906"/>
      <c r="BD63" s="906"/>
      <c r="BE63" s="907"/>
      <c r="BF63" s="907"/>
      <c r="BG63" s="907"/>
      <c r="BH63" s="907"/>
      <c r="BI63" s="908"/>
      <c r="BJ63" s="909" t="s">
        <v>402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388</v>
      </c>
      <c r="W66" s="778"/>
      <c r="X66" s="778"/>
      <c r="Y66" s="778"/>
      <c r="Z66" s="779"/>
      <c r="AA66" s="777" t="s">
        <v>406</v>
      </c>
      <c r="AB66" s="778"/>
      <c r="AC66" s="778"/>
      <c r="AD66" s="778"/>
      <c r="AE66" s="779"/>
      <c r="AF66" s="912" t="s">
        <v>407</v>
      </c>
      <c r="AG66" s="873"/>
      <c r="AH66" s="873"/>
      <c r="AI66" s="873"/>
      <c r="AJ66" s="913"/>
      <c r="AK66" s="777" t="s">
        <v>408</v>
      </c>
      <c r="AL66" s="801"/>
      <c r="AM66" s="801"/>
      <c r="AN66" s="801"/>
      <c r="AO66" s="802"/>
      <c r="AP66" s="777" t="s">
        <v>409</v>
      </c>
      <c r="AQ66" s="778"/>
      <c r="AR66" s="778"/>
      <c r="AS66" s="778"/>
      <c r="AT66" s="779"/>
      <c r="AU66" s="777" t="s">
        <v>410</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565</v>
      </c>
      <c r="C68" s="930"/>
      <c r="D68" s="930"/>
      <c r="E68" s="930"/>
      <c r="F68" s="930"/>
      <c r="G68" s="930"/>
      <c r="H68" s="930"/>
      <c r="I68" s="930"/>
      <c r="J68" s="930"/>
      <c r="K68" s="930"/>
      <c r="L68" s="930"/>
      <c r="M68" s="930"/>
      <c r="N68" s="930"/>
      <c r="O68" s="930"/>
      <c r="P68" s="931"/>
      <c r="Q68" s="932">
        <v>90</v>
      </c>
      <c r="R68" s="926"/>
      <c r="S68" s="926"/>
      <c r="T68" s="926"/>
      <c r="U68" s="926"/>
      <c r="V68" s="926">
        <v>90</v>
      </c>
      <c r="W68" s="926"/>
      <c r="X68" s="926"/>
      <c r="Y68" s="926"/>
      <c r="Z68" s="926"/>
      <c r="AA68" s="926">
        <v>0</v>
      </c>
      <c r="AB68" s="926"/>
      <c r="AC68" s="926"/>
      <c r="AD68" s="926"/>
      <c r="AE68" s="926"/>
      <c r="AF68" s="926">
        <v>0</v>
      </c>
      <c r="AG68" s="926"/>
      <c r="AH68" s="926"/>
      <c r="AI68" s="926"/>
      <c r="AJ68" s="926"/>
      <c r="AK68" s="926">
        <v>2</v>
      </c>
      <c r="AL68" s="926"/>
      <c r="AM68" s="926"/>
      <c r="AN68" s="926"/>
      <c r="AO68" s="926"/>
      <c r="AP68" s="926" t="s">
        <v>581</v>
      </c>
      <c r="AQ68" s="926"/>
      <c r="AR68" s="926"/>
      <c r="AS68" s="926"/>
      <c r="AT68" s="926"/>
      <c r="AU68" s="926" t="s">
        <v>582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566</v>
      </c>
      <c r="C69" s="934"/>
      <c r="D69" s="934"/>
      <c r="E69" s="934"/>
      <c r="F69" s="934"/>
      <c r="G69" s="934"/>
      <c r="H69" s="934"/>
      <c r="I69" s="934"/>
      <c r="J69" s="934"/>
      <c r="K69" s="934"/>
      <c r="L69" s="934"/>
      <c r="M69" s="934"/>
      <c r="N69" s="934"/>
      <c r="O69" s="934"/>
      <c r="P69" s="935"/>
      <c r="Q69" s="936">
        <v>11954</v>
      </c>
      <c r="R69" s="891"/>
      <c r="S69" s="891"/>
      <c r="T69" s="891"/>
      <c r="U69" s="891"/>
      <c r="V69" s="891">
        <v>11741</v>
      </c>
      <c r="W69" s="891"/>
      <c r="X69" s="891"/>
      <c r="Y69" s="891"/>
      <c r="Z69" s="891"/>
      <c r="AA69" s="891">
        <v>213</v>
      </c>
      <c r="AB69" s="891"/>
      <c r="AC69" s="891"/>
      <c r="AD69" s="891"/>
      <c r="AE69" s="891"/>
      <c r="AF69" s="891">
        <v>213</v>
      </c>
      <c r="AG69" s="891"/>
      <c r="AH69" s="891"/>
      <c r="AI69" s="891"/>
      <c r="AJ69" s="891"/>
      <c r="AK69" s="891" t="s">
        <v>583</v>
      </c>
      <c r="AL69" s="891"/>
      <c r="AM69" s="891"/>
      <c r="AN69" s="891"/>
      <c r="AO69" s="891"/>
      <c r="AP69" s="891" t="s">
        <v>584</v>
      </c>
      <c r="AQ69" s="891"/>
      <c r="AR69" s="891"/>
      <c r="AS69" s="891"/>
      <c r="AT69" s="891"/>
      <c r="AU69" s="891" t="s">
        <v>584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568</v>
      </c>
      <c r="C70" s="934"/>
      <c r="D70" s="934"/>
      <c r="E70" s="934"/>
      <c r="F70" s="934"/>
      <c r="G70" s="934"/>
      <c r="H70" s="934"/>
      <c r="I70" s="934"/>
      <c r="J70" s="934"/>
      <c r="K70" s="934"/>
      <c r="L70" s="934"/>
      <c r="M70" s="934"/>
      <c r="N70" s="934"/>
      <c r="O70" s="934"/>
      <c r="P70" s="935"/>
      <c r="Q70" s="936">
        <v>59</v>
      </c>
      <c r="R70" s="891"/>
      <c r="S70" s="891"/>
      <c r="T70" s="891"/>
      <c r="U70" s="891"/>
      <c r="V70" s="891">
        <v>59</v>
      </c>
      <c r="W70" s="891"/>
      <c r="X70" s="891"/>
      <c r="Y70" s="891"/>
      <c r="Z70" s="891"/>
      <c r="AA70" s="891" t="s">
        <v>584</v>
      </c>
      <c r="AB70" s="891"/>
      <c r="AC70" s="891"/>
      <c r="AD70" s="891"/>
      <c r="AE70" s="891"/>
      <c r="AF70" s="891" t="s">
        <v>584</v>
      </c>
      <c r="AG70" s="891"/>
      <c r="AH70" s="891"/>
      <c r="AI70" s="891"/>
      <c r="AJ70" s="891"/>
      <c r="AK70" s="891" t="s">
        <v>584</v>
      </c>
      <c r="AL70" s="891"/>
      <c r="AM70" s="891"/>
      <c r="AN70" s="891"/>
      <c r="AO70" s="891"/>
      <c r="AP70" s="891" t="s">
        <v>584</v>
      </c>
      <c r="AQ70" s="891"/>
      <c r="AR70" s="891"/>
      <c r="AS70" s="891"/>
      <c r="AT70" s="891"/>
      <c r="AU70" s="891" t="s">
        <v>584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567</v>
      </c>
      <c r="C71" s="934"/>
      <c r="D71" s="934"/>
      <c r="E71" s="934"/>
      <c r="F71" s="934"/>
      <c r="G71" s="934"/>
      <c r="H71" s="934"/>
      <c r="I71" s="934"/>
      <c r="J71" s="934"/>
      <c r="K71" s="934"/>
      <c r="L71" s="934"/>
      <c r="M71" s="934"/>
      <c r="N71" s="934"/>
      <c r="O71" s="934"/>
      <c r="P71" s="935"/>
      <c r="Q71" s="936">
        <v>185</v>
      </c>
      <c r="R71" s="891"/>
      <c r="S71" s="891"/>
      <c r="T71" s="891"/>
      <c r="U71" s="891"/>
      <c r="V71" s="891">
        <v>177</v>
      </c>
      <c r="W71" s="891"/>
      <c r="X71" s="891"/>
      <c r="Y71" s="891"/>
      <c r="Z71" s="891"/>
      <c r="AA71" s="891">
        <v>8</v>
      </c>
      <c r="AB71" s="891"/>
      <c r="AC71" s="891"/>
      <c r="AD71" s="891"/>
      <c r="AE71" s="891"/>
      <c r="AF71" s="891">
        <v>8</v>
      </c>
      <c r="AG71" s="891"/>
      <c r="AH71" s="891"/>
      <c r="AI71" s="891"/>
      <c r="AJ71" s="891"/>
      <c r="AK71" s="891" t="s">
        <v>584</v>
      </c>
      <c r="AL71" s="891"/>
      <c r="AM71" s="891"/>
      <c r="AN71" s="891"/>
      <c r="AO71" s="891"/>
      <c r="AP71" s="891" t="s">
        <v>584</v>
      </c>
      <c r="AQ71" s="891"/>
      <c r="AR71" s="891"/>
      <c r="AS71" s="891"/>
      <c r="AT71" s="891"/>
      <c r="AU71" s="891" t="s">
        <v>584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569</v>
      </c>
      <c r="C72" s="934"/>
      <c r="D72" s="934"/>
      <c r="E72" s="934"/>
      <c r="F72" s="934"/>
      <c r="G72" s="934"/>
      <c r="H72" s="934"/>
      <c r="I72" s="934"/>
      <c r="J72" s="934"/>
      <c r="K72" s="934"/>
      <c r="L72" s="934"/>
      <c r="M72" s="934"/>
      <c r="N72" s="934"/>
      <c r="O72" s="934"/>
      <c r="P72" s="935"/>
      <c r="Q72" s="936">
        <v>1962</v>
      </c>
      <c r="R72" s="891"/>
      <c r="S72" s="891"/>
      <c r="T72" s="891"/>
      <c r="U72" s="891"/>
      <c r="V72" s="891">
        <v>1960</v>
      </c>
      <c r="W72" s="891"/>
      <c r="X72" s="891"/>
      <c r="Y72" s="891"/>
      <c r="Z72" s="891"/>
      <c r="AA72" s="891">
        <v>2</v>
      </c>
      <c r="AB72" s="891"/>
      <c r="AC72" s="891"/>
      <c r="AD72" s="891"/>
      <c r="AE72" s="891"/>
      <c r="AF72" s="891">
        <v>2</v>
      </c>
      <c r="AG72" s="891"/>
      <c r="AH72" s="891"/>
      <c r="AI72" s="891"/>
      <c r="AJ72" s="891"/>
      <c r="AK72" s="891">
        <v>4</v>
      </c>
      <c r="AL72" s="891"/>
      <c r="AM72" s="891"/>
      <c r="AN72" s="891"/>
      <c r="AO72" s="891"/>
      <c r="AP72" s="891">
        <v>1220</v>
      </c>
      <c r="AQ72" s="891"/>
      <c r="AR72" s="891"/>
      <c r="AS72" s="891"/>
      <c r="AT72" s="891"/>
      <c r="AU72" s="891">
        <v>87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570</v>
      </c>
      <c r="C73" s="934"/>
      <c r="D73" s="934"/>
      <c r="E73" s="934"/>
      <c r="F73" s="934"/>
      <c r="G73" s="934"/>
      <c r="H73" s="934"/>
      <c r="I73" s="934"/>
      <c r="J73" s="934"/>
      <c r="K73" s="934"/>
      <c r="L73" s="934"/>
      <c r="M73" s="934"/>
      <c r="N73" s="934"/>
      <c r="O73" s="934"/>
      <c r="P73" s="935"/>
      <c r="Q73" s="936">
        <v>170</v>
      </c>
      <c r="R73" s="891"/>
      <c r="S73" s="891"/>
      <c r="T73" s="891"/>
      <c r="U73" s="891"/>
      <c r="V73" s="891">
        <v>161</v>
      </c>
      <c r="W73" s="891"/>
      <c r="X73" s="891"/>
      <c r="Y73" s="891"/>
      <c r="Z73" s="891"/>
      <c r="AA73" s="891">
        <v>9</v>
      </c>
      <c r="AB73" s="891"/>
      <c r="AC73" s="891"/>
      <c r="AD73" s="891"/>
      <c r="AE73" s="891"/>
      <c r="AF73" s="891">
        <v>9</v>
      </c>
      <c r="AG73" s="891"/>
      <c r="AH73" s="891"/>
      <c r="AI73" s="891"/>
      <c r="AJ73" s="891"/>
      <c r="AK73" s="891">
        <v>15</v>
      </c>
      <c r="AL73" s="891"/>
      <c r="AM73" s="891"/>
      <c r="AN73" s="891"/>
      <c r="AO73" s="891"/>
      <c r="AP73" s="891" t="s">
        <v>584</v>
      </c>
      <c r="AQ73" s="891"/>
      <c r="AR73" s="891"/>
      <c r="AS73" s="891"/>
      <c r="AT73" s="891"/>
      <c r="AU73" s="891" t="s">
        <v>584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571</v>
      </c>
      <c r="C74" s="934"/>
      <c r="D74" s="934"/>
      <c r="E74" s="934"/>
      <c r="F74" s="934"/>
      <c r="G74" s="934"/>
      <c r="H74" s="934"/>
      <c r="I74" s="934"/>
      <c r="J74" s="934"/>
      <c r="K74" s="934"/>
      <c r="L74" s="934"/>
      <c r="M74" s="934"/>
      <c r="N74" s="934"/>
      <c r="O74" s="934"/>
      <c r="P74" s="935"/>
      <c r="Q74" s="936">
        <v>204</v>
      </c>
      <c r="R74" s="891"/>
      <c r="S74" s="891"/>
      <c r="T74" s="891"/>
      <c r="U74" s="891"/>
      <c r="V74" s="891">
        <v>195</v>
      </c>
      <c r="W74" s="891"/>
      <c r="X74" s="891"/>
      <c r="Y74" s="891"/>
      <c r="Z74" s="891"/>
      <c r="AA74" s="891">
        <v>9</v>
      </c>
      <c r="AB74" s="891"/>
      <c r="AC74" s="891"/>
      <c r="AD74" s="891"/>
      <c r="AE74" s="891"/>
      <c r="AF74" s="891">
        <v>9</v>
      </c>
      <c r="AG74" s="891"/>
      <c r="AH74" s="891"/>
      <c r="AI74" s="891"/>
      <c r="AJ74" s="891"/>
      <c r="AK74" s="891">
        <v>16</v>
      </c>
      <c r="AL74" s="891"/>
      <c r="AM74" s="891"/>
      <c r="AN74" s="891"/>
      <c r="AO74" s="891"/>
      <c r="AP74" s="891" t="s">
        <v>584</v>
      </c>
      <c r="AQ74" s="891"/>
      <c r="AR74" s="891"/>
      <c r="AS74" s="891"/>
      <c r="AT74" s="891"/>
      <c r="AU74" s="891" t="s">
        <v>584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572</v>
      </c>
      <c r="C75" s="934"/>
      <c r="D75" s="934"/>
      <c r="E75" s="934"/>
      <c r="F75" s="934"/>
      <c r="G75" s="934"/>
      <c r="H75" s="934"/>
      <c r="I75" s="934"/>
      <c r="J75" s="934"/>
      <c r="K75" s="934"/>
      <c r="L75" s="934"/>
      <c r="M75" s="934"/>
      <c r="N75" s="934"/>
      <c r="O75" s="934"/>
      <c r="P75" s="935"/>
      <c r="Q75" s="939">
        <v>66</v>
      </c>
      <c r="R75" s="940"/>
      <c r="S75" s="940"/>
      <c r="T75" s="940"/>
      <c r="U75" s="890"/>
      <c r="V75" s="941">
        <v>66</v>
      </c>
      <c r="W75" s="940"/>
      <c r="X75" s="940"/>
      <c r="Y75" s="940"/>
      <c r="Z75" s="890"/>
      <c r="AA75" s="941" t="s">
        <v>584</v>
      </c>
      <c r="AB75" s="940"/>
      <c r="AC75" s="940"/>
      <c r="AD75" s="940"/>
      <c r="AE75" s="890"/>
      <c r="AF75" s="941" t="s">
        <v>585</v>
      </c>
      <c r="AG75" s="940"/>
      <c r="AH75" s="940"/>
      <c r="AI75" s="940"/>
      <c r="AJ75" s="890"/>
      <c r="AK75" s="941" t="s">
        <v>584</v>
      </c>
      <c r="AL75" s="940"/>
      <c r="AM75" s="940"/>
      <c r="AN75" s="940"/>
      <c r="AO75" s="890"/>
      <c r="AP75" s="941" t="s">
        <v>584</v>
      </c>
      <c r="AQ75" s="940"/>
      <c r="AR75" s="940"/>
      <c r="AS75" s="940"/>
      <c r="AT75" s="890"/>
      <c r="AU75" s="941" t="s">
        <v>584</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573</v>
      </c>
      <c r="C76" s="934"/>
      <c r="D76" s="934"/>
      <c r="E76" s="934"/>
      <c r="F76" s="934"/>
      <c r="G76" s="934"/>
      <c r="H76" s="934"/>
      <c r="I76" s="934"/>
      <c r="J76" s="934"/>
      <c r="K76" s="934"/>
      <c r="L76" s="934"/>
      <c r="M76" s="934"/>
      <c r="N76" s="934"/>
      <c r="O76" s="934"/>
      <c r="P76" s="935"/>
      <c r="Q76" s="939">
        <v>1054</v>
      </c>
      <c r="R76" s="940"/>
      <c r="S76" s="940"/>
      <c r="T76" s="940"/>
      <c r="U76" s="890"/>
      <c r="V76" s="941">
        <v>1025</v>
      </c>
      <c r="W76" s="940"/>
      <c r="X76" s="940"/>
      <c r="Y76" s="940"/>
      <c r="Z76" s="890"/>
      <c r="AA76" s="941">
        <v>29</v>
      </c>
      <c r="AB76" s="940"/>
      <c r="AC76" s="940"/>
      <c r="AD76" s="940"/>
      <c r="AE76" s="890"/>
      <c r="AF76" s="941">
        <v>29</v>
      </c>
      <c r="AG76" s="940"/>
      <c r="AH76" s="940"/>
      <c r="AI76" s="940"/>
      <c r="AJ76" s="890"/>
      <c r="AK76" s="941" t="s">
        <v>584</v>
      </c>
      <c r="AL76" s="940"/>
      <c r="AM76" s="940"/>
      <c r="AN76" s="940"/>
      <c r="AO76" s="890"/>
      <c r="AP76" s="941" t="s">
        <v>584</v>
      </c>
      <c r="AQ76" s="940"/>
      <c r="AR76" s="940"/>
      <c r="AS76" s="940"/>
      <c r="AT76" s="890"/>
      <c r="AU76" s="941" t="s">
        <v>584</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574</v>
      </c>
      <c r="C77" s="934"/>
      <c r="D77" s="934"/>
      <c r="E77" s="934"/>
      <c r="F77" s="934"/>
      <c r="G77" s="934"/>
      <c r="H77" s="934"/>
      <c r="I77" s="934"/>
      <c r="J77" s="934"/>
      <c r="K77" s="934"/>
      <c r="L77" s="934"/>
      <c r="M77" s="934"/>
      <c r="N77" s="934"/>
      <c r="O77" s="934"/>
      <c r="P77" s="935"/>
      <c r="Q77" s="939">
        <v>68421</v>
      </c>
      <c r="R77" s="940"/>
      <c r="S77" s="940"/>
      <c r="T77" s="940"/>
      <c r="U77" s="890"/>
      <c r="V77" s="941">
        <v>65798</v>
      </c>
      <c r="W77" s="940"/>
      <c r="X77" s="940"/>
      <c r="Y77" s="940"/>
      <c r="Z77" s="890"/>
      <c r="AA77" s="941">
        <v>2623</v>
      </c>
      <c r="AB77" s="940"/>
      <c r="AC77" s="940"/>
      <c r="AD77" s="940"/>
      <c r="AE77" s="890"/>
      <c r="AF77" s="941">
        <v>2623</v>
      </c>
      <c r="AG77" s="940"/>
      <c r="AH77" s="940"/>
      <c r="AI77" s="940"/>
      <c r="AJ77" s="890"/>
      <c r="AK77" s="941">
        <v>499</v>
      </c>
      <c r="AL77" s="940"/>
      <c r="AM77" s="940"/>
      <c r="AN77" s="940"/>
      <c r="AO77" s="890"/>
      <c r="AP77" s="941" t="s">
        <v>584</v>
      </c>
      <c r="AQ77" s="940"/>
      <c r="AR77" s="940"/>
      <c r="AS77" s="940"/>
      <c r="AT77" s="890"/>
      <c r="AU77" s="941" t="s">
        <v>584</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575</v>
      </c>
      <c r="C78" s="934"/>
      <c r="D78" s="934"/>
      <c r="E78" s="934"/>
      <c r="F78" s="934"/>
      <c r="G78" s="934"/>
      <c r="H78" s="934"/>
      <c r="I78" s="934"/>
      <c r="J78" s="934"/>
      <c r="K78" s="934"/>
      <c r="L78" s="934"/>
      <c r="M78" s="934"/>
      <c r="N78" s="934"/>
      <c r="O78" s="934"/>
      <c r="P78" s="935"/>
      <c r="Q78" s="936">
        <v>247</v>
      </c>
      <c r="R78" s="891"/>
      <c r="S78" s="891"/>
      <c r="T78" s="891"/>
      <c r="U78" s="891"/>
      <c r="V78" s="891">
        <v>205</v>
      </c>
      <c r="W78" s="891"/>
      <c r="X78" s="891"/>
      <c r="Y78" s="891"/>
      <c r="Z78" s="891"/>
      <c r="AA78" s="891">
        <v>42</v>
      </c>
      <c r="AB78" s="891"/>
      <c r="AC78" s="891"/>
      <c r="AD78" s="891"/>
      <c r="AE78" s="891"/>
      <c r="AF78" s="891">
        <v>42</v>
      </c>
      <c r="AG78" s="891"/>
      <c r="AH78" s="891"/>
      <c r="AI78" s="891"/>
      <c r="AJ78" s="891"/>
      <c r="AK78" s="891">
        <v>53</v>
      </c>
      <c r="AL78" s="891"/>
      <c r="AM78" s="891"/>
      <c r="AN78" s="891"/>
      <c r="AO78" s="891"/>
      <c r="AP78" s="891" t="s">
        <v>584</v>
      </c>
      <c r="AQ78" s="891"/>
      <c r="AR78" s="891"/>
      <c r="AS78" s="891"/>
      <c r="AT78" s="891"/>
      <c r="AU78" s="891" t="s">
        <v>584</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576</v>
      </c>
      <c r="C79" s="934"/>
      <c r="D79" s="934"/>
      <c r="E79" s="934"/>
      <c r="F79" s="934"/>
      <c r="G79" s="934"/>
      <c r="H79" s="934"/>
      <c r="I79" s="934"/>
      <c r="J79" s="934"/>
      <c r="K79" s="934"/>
      <c r="L79" s="934"/>
      <c r="M79" s="934"/>
      <c r="N79" s="934"/>
      <c r="O79" s="934"/>
      <c r="P79" s="935"/>
      <c r="Q79" s="936">
        <v>758744</v>
      </c>
      <c r="R79" s="891"/>
      <c r="S79" s="891"/>
      <c r="T79" s="891"/>
      <c r="U79" s="891"/>
      <c r="V79" s="891">
        <v>730814</v>
      </c>
      <c r="W79" s="891"/>
      <c r="X79" s="891"/>
      <c r="Y79" s="891"/>
      <c r="Z79" s="891"/>
      <c r="AA79" s="891">
        <v>27930</v>
      </c>
      <c r="AB79" s="891"/>
      <c r="AC79" s="891"/>
      <c r="AD79" s="891"/>
      <c r="AE79" s="891"/>
      <c r="AF79" s="891">
        <v>27930</v>
      </c>
      <c r="AG79" s="891"/>
      <c r="AH79" s="891"/>
      <c r="AI79" s="891"/>
      <c r="AJ79" s="891"/>
      <c r="AK79" s="891" t="s">
        <v>584</v>
      </c>
      <c r="AL79" s="891"/>
      <c r="AM79" s="891"/>
      <c r="AN79" s="891"/>
      <c r="AO79" s="891"/>
      <c r="AP79" s="891" t="s">
        <v>584</v>
      </c>
      <c r="AQ79" s="891"/>
      <c r="AR79" s="891"/>
      <c r="AS79" s="891"/>
      <c r="AT79" s="891"/>
      <c r="AU79" s="891" t="s">
        <v>584</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577</v>
      </c>
      <c r="C80" s="934"/>
      <c r="D80" s="934"/>
      <c r="E80" s="934"/>
      <c r="F80" s="934"/>
      <c r="G80" s="934"/>
      <c r="H80" s="934"/>
      <c r="I80" s="934"/>
      <c r="J80" s="934"/>
      <c r="K80" s="934"/>
      <c r="L80" s="934"/>
      <c r="M80" s="934"/>
      <c r="N80" s="934"/>
      <c r="O80" s="934"/>
      <c r="P80" s="935"/>
      <c r="Q80" s="936">
        <v>504</v>
      </c>
      <c r="R80" s="891"/>
      <c r="S80" s="891"/>
      <c r="T80" s="891"/>
      <c r="U80" s="891"/>
      <c r="V80" s="891">
        <v>495</v>
      </c>
      <c r="W80" s="891"/>
      <c r="X80" s="891"/>
      <c r="Y80" s="891"/>
      <c r="Z80" s="891"/>
      <c r="AA80" s="891">
        <v>9</v>
      </c>
      <c r="AB80" s="891"/>
      <c r="AC80" s="891"/>
      <c r="AD80" s="891"/>
      <c r="AE80" s="891"/>
      <c r="AF80" s="891">
        <v>9</v>
      </c>
      <c r="AG80" s="891"/>
      <c r="AH80" s="891"/>
      <c r="AI80" s="891"/>
      <c r="AJ80" s="891"/>
      <c r="AK80" s="891" t="s">
        <v>584</v>
      </c>
      <c r="AL80" s="891"/>
      <c r="AM80" s="891"/>
      <c r="AN80" s="891"/>
      <c r="AO80" s="891"/>
      <c r="AP80" s="891">
        <v>211</v>
      </c>
      <c r="AQ80" s="891"/>
      <c r="AR80" s="891"/>
      <c r="AS80" s="891"/>
      <c r="AT80" s="891"/>
      <c r="AU80" s="891">
        <v>57</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t="s">
        <v>578</v>
      </c>
      <c r="C81" s="934"/>
      <c r="D81" s="934"/>
      <c r="E81" s="934"/>
      <c r="F81" s="934"/>
      <c r="G81" s="934"/>
      <c r="H81" s="934"/>
      <c r="I81" s="934"/>
      <c r="J81" s="934"/>
      <c r="K81" s="934"/>
      <c r="L81" s="934"/>
      <c r="M81" s="934"/>
      <c r="N81" s="934"/>
      <c r="O81" s="934"/>
      <c r="P81" s="935"/>
      <c r="Q81" s="936">
        <v>1219</v>
      </c>
      <c r="R81" s="891"/>
      <c r="S81" s="891"/>
      <c r="T81" s="891"/>
      <c r="U81" s="891"/>
      <c r="V81" s="891">
        <v>1210</v>
      </c>
      <c r="W81" s="891"/>
      <c r="X81" s="891"/>
      <c r="Y81" s="891"/>
      <c r="Z81" s="891"/>
      <c r="AA81" s="891">
        <v>9</v>
      </c>
      <c r="AB81" s="891"/>
      <c r="AC81" s="891"/>
      <c r="AD81" s="891"/>
      <c r="AE81" s="891"/>
      <c r="AF81" s="891">
        <v>1949</v>
      </c>
      <c r="AG81" s="891"/>
      <c r="AH81" s="891"/>
      <c r="AI81" s="891"/>
      <c r="AJ81" s="891"/>
      <c r="AK81" s="891" t="s">
        <v>584</v>
      </c>
      <c r="AL81" s="891"/>
      <c r="AM81" s="891"/>
      <c r="AN81" s="891"/>
      <c r="AO81" s="891"/>
      <c r="AP81" s="891">
        <v>2145</v>
      </c>
      <c r="AQ81" s="891"/>
      <c r="AR81" s="891"/>
      <c r="AS81" s="891"/>
      <c r="AT81" s="891"/>
      <c r="AU81" s="891" t="s">
        <v>584</v>
      </c>
      <c r="AV81" s="891"/>
      <c r="AW81" s="891"/>
      <c r="AX81" s="891"/>
      <c r="AY81" s="891"/>
      <c r="AZ81" s="937" t="s">
        <v>587</v>
      </c>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t="s">
        <v>579</v>
      </c>
      <c r="C82" s="934"/>
      <c r="D82" s="934"/>
      <c r="E82" s="934"/>
      <c r="F82" s="934"/>
      <c r="G82" s="934"/>
      <c r="H82" s="934"/>
      <c r="I82" s="934"/>
      <c r="J82" s="934"/>
      <c r="K82" s="934"/>
      <c r="L82" s="934"/>
      <c r="M82" s="934"/>
      <c r="N82" s="934"/>
      <c r="O82" s="934"/>
      <c r="P82" s="935"/>
      <c r="Q82" s="936">
        <v>437</v>
      </c>
      <c r="R82" s="891"/>
      <c r="S82" s="891"/>
      <c r="T82" s="891"/>
      <c r="U82" s="891"/>
      <c r="V82" s="891">
        <v>378</v>
      </c>
      <c r="W82" s="891"/>
      <c r="X82" s="891"/>
      <c r="Y82" s="891"/>
      <c r="Z82" s="891"/>
      <c r="AA82" s="891">
        <v>59</v>
      </c>
      <c r="AB82" s="891"/>
      <c r="AC82" s="891"/>
      <c r="AD82" s="891"/>
      <c r="AE82" s="891"/>
      <c r="AF82" s="891">
        <v>59</v>
      </c>
      <c r="AG82" s="891"/>
      <c r="AH82" s="891"/>
      <c r="AI82" s="891"/>
      <c r="AJ82" s="891"/>
      <c r="AK82" s="891" t="s">
        <v>584</v>
      </c>
      <c r="AL82" s="891"/>
      <c r="AM82" s="891"/>
      <c r="AN82" s="891"/>
      <c r="AO82" s="891"/>
      <c r="AP82" s="891">
        <v>47</v>
      </c>
      <c r="AQ82" s="891"/>
      <c r="AR82" s="891"/>
      <c r="AS82" s="891"/>
      <c r="AT82" s="891"/>
      <c r="AU82" s="891">
        <v>7</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383</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32883</v>
      </c>
      <c r="AG88" s="902"/>
      <c r="AH88" s="902"/>
      <c r="AI88" s="902"/>
      <c r="AJ88" s="902"/>
      <c r="AK88" s="899"/>
      <c r="AL88" s="899"/>
      <c r="AM88" s="899"/>
      <c r="AN88" s="899"/>
      <c r="AO88" s="899"/>
      <c r="AP88" s="902">
        <v>3623</v>
      </c>
      <c r="AQ88" s="902"/>
      <c r="AR88" s="902"/>
      <c r="AS88" s="902"/>
      <c r="AT88" s="902"/>
      <c r="AU88" s="902">
        <v>151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8</v>
      </c>
      <c r="CS102" s="910"/>
      <c r="CT102" s="910"/>
      <c r="CU102" s="910"/>
      <c r="CV102" s="953"/>
      <c r="CW102" s="952">
        <v>4</v>
      </c>
      <c r="CX102" s="910"/>
      <c r="CY102" s="910"/>
      <c r="CZ102" s="910"/>
      <c r="DA102" s="953"/>
      <c r="DB102" s="952" t="s">
        <v>594</v>
      </c>
      <c r="DC102" s="910"/>
      <c r="DD102" s="910"/>
      <c r="DE102" s="910"/>
      <c r="DF102" s="953"/>
      <c r="DG102" s="952" t="s">
        <v>595</v>
      </c>
      <c r="DH102" s="910"/>
      <c r="DI102" s="910"/>
      <c r="DJ102" s="910"/>
      <c r="DK102" s="953"/>
      <c r="DL102" s="952" t="s">
        <v>595</v>
      </c>
      <c r="DM102" s="910"/>
      <c r="DN102" s="910"/>
      <c r="DO102" s="910"/>
      <c r="DP102" s="953"/>
      <c r="DQ102" s="952" t="s">
        <v>595</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300</v>
      </c>
      <c r="AG109" s="955"/>
      <c r="AH109" s="955"/>
      <c r="AI109" s="955"/>
      <c r="AJ109" s="956"/>
      <c r="AK109" s="954" t="s">
        <v>299</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300</v>
      </c>
      <c r="BW109" s="955"/>
      <c r="BX109" s="955"/>
      <c r="BY109" s="955"/>
      <c r="BZ109" s="956"/>
      <c r="CA109" s="954" t="s">
        <v>299</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300</v>
      </c>
      <c r="DM109" s="955"/>
      <c r="DN109" s="955"/>
      <c r="DO109" s="955"/>
      <c r="DP109" s="956"/>
      <c r="DQ109" s="954" t="s">
        <v>299</v>
      </c>
      <c r="DR109" s="955"/>
      <c r="DS109" s="955"/>
      <c r="DT109" s="955"/>
      <c r="DU109" s="956"/>
      <c r="DV109" s="954" t="s">
        <v>421</v>
      </c>
      <c r="DW109" s="955"/>
      <c r="DX109" s="955"/>
      <c r="DY109" s="955"/>
      <c r="DZ109" s="957"/>
    </row>
    <row r="110" spans="1:131" s="226" customFormat="1" ht="26.25" customHeight="1">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445927</v>
      </c>
      <c r="AB110" s="962"/>
      <c r="AC110" s="962"/>
      <c r="AD110" s="962"/>
      <c r="AE110" s="963"/>
      <c r="AF110" s="964">
        <v>442997</v>
      </c>
      <c r="AG110" s="962"/>
      <c r="AH110" s="962"/>
      <c r="AI110" s="962"/>
      <c r="AJ110" s="963"/>
      <c r="AK110" s="964">
        <v>435577</v>
      </c>
      <c r="AL110" s="962"/>
      <c r="AM110" s="962"/>
      <c r="AN110" s="962"/>
      <c r="AO110" s="963"/>
      <c r="AP110" s="965">
        <v>18.2</v>
      </c>
      <c r="AQ110" s="966"/>
      <c r="AR110" s="966"/>
      <c r="AS110" s="966"/>
      <c r="AT110" s="967"/>
      <c r="AU110" s="968" t="s">
        <v>67</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4650565</v>
      </c>
      <c r="BR110" s="997"/>
      <c r="BS110" s="997"/>
      <c r="BT110" s="997"/>
      <c r="BU110" s="997"/>
      <c r="BV110" s="997">
        <v>4776676</v>
      </c>
      <c r="BW110" s="997"/>
      <c r="BX110" s="997"/>
      <c r="BY110" s="997"/>
      <c r="BZ110" s="997"/>
      <c r="CA110" s="997">
        <v>4609551</v>
      </c>
      <c r="CB110" s="997"/>
      <c r="CC110" s="997"/>
      <c r="CD110" s="997"/>
      <c r="CE110" s="997"/>
      <c r="CF110" s="1011">
        <v>192.5</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234</v>
      </c>
      <c r="DH110" s="997"/>
      <c r="DI110" s="997"/>
      <c r="DJ110" s="997"/>
      <c r="DK110" s="997"/>
      <c r="DL110" s="997" t="s">
        <v>234</v>
      </c>
      <c r="DM110" s="997"/>
      <c r="DN110" s="997"/>
      <c r="DO110" s="997"/>
      <c r="DP110" s="997"/>
      <c r="DQ110" s="997" t="s">
        <v>234</v>
      </c>
      <c r="DR110" s="997"/>
      <c r="DS110" s="997"/>
      <c r="DT110" s="997"/>
      <c r="DU110" s="997"/>
      <c r="DV110" s="998" t="s">
        <v>234</v>
      </c>
      <c r="DW110" s="998"/>
      <c r="DX110" s="998"/>
      <c r="DY110" s="998"/>
      <c r="DZ110" s="999"/>
    </row>
    <row r="111" spans="1:131" s="226" customFormat="1" ht="26.25" customHeight="1">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234</v>
      </c>
      <c r="AB111" s="1004"/>
      <c r="AC111" s="1004"/>
      <c r="AD111" s="1004"/>
      <c r="AE111" s="1005"/>
      <c r="AF111" s="1006" t="s">
        <v>234</v>
      </c>
      <c r="AG111" s="1004"/>
      <c r="AH111" s="1004"/>
      <c r="AI111" s="1004"/>
      <c r="AJ111" s="1005"/>
      <c r="AK111" s="1006" t="s">
        <v>234</v>
      </c>
      <c r="AL111" s="1004"/>
      <c r="AM111" s="1004"/>
      <c r="AN111" s="1004"/>
      <c r="AO111" s="1005"/>
      <c r="AP111" s="1007" t="s">
        <v>234</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t="s">
        <v>234</v>
      </c>
      <c r="BR111" s="990"/>
      <c r="BS111" s="990"/>
      <c r="BT111" s="990"/>
      <c r="BU111" s="990"/>
      <c r="BV111" s="990" t="s">
        <v>234</v>
      </c>
      <c r="BW111" s="990"/>
      <c r="BX111" s="990"/>
      <c r="BY111" s="990"/>
      <c r="BZ111" s="990"/>
      <c r="CA111" s="990" t="s">
        <v>234</v>
      </c>
      <c r="CB111" s="990"/>
      <c r="CC111" s="990"/>
      <c r="CD111" s="990"/>
      <c r="CE111" s="990"/>
      <c r="CF111" s="984" t="s">
        <v>234</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234</v>
      </c>
      <c r="DH111" s="990"/>
      <c r="DI111" s="990"/>
      <c r="DJ111" s="990"/>
      <c r="DK111" s="990"/>
      <c r="DL111" s="990" t="s">
        <v>234</v>
      </c>
      <c r="DM111" s="990"/>
      <c r="DN111" s="990"/>
      <c r="DO111" s="990"/>
      <c r="DP111" s="990"/>
      <c r="DQ111" s="990" t="s">
        <v>234</v>
      </c>
      <c r="DR111" s="990"/>
      <c r="DS111" s="990"/>
      <c r="DT111" s="990"/>
      <c r="DU111" s="990"/>
      <c r="DV111" s="991" t="s">
        <v>234</v>
      </c>
      <c r="DW111" s="991"/>
      <c r="DX111" s="991"/>
      <c r="DY111" s="991"/>
      <c r="DZ111" s="992"/>
    </row>
    <row r="112" spans="1:131" s="226" customFormat="1" ht="26.25" customHeight="1">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234</v>
      </c>
      <c r="AB112" s="1029"/>
      <c r="AC112" s="1029"/>
      <c r="AD112" s="1029"/>
      <c r="AE112" s="1030"/>
      <c r="AF112" s="1031" t="s">
        <v>234</v>
      </c>
      <c r="AG112" s="1029"/>
      <c r="AH112" s="1029"/>
      <c r="AI112" s="1029"/>
      <c r="AJ112" s="1030"/>
      <c r="AK112" s="1031" t="s">
        <v>234</v>
      </c>
      <c r="AL112" s="1029"/>
      <c r="AM112" s="1029"/>
      <c r="AN112" s="1029"/>
      <c r="AO112" s="1030"/>
      <c r="AP112" s="1032" t="s">
        <v>234</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19370</v>
      </c>
      <c r="BR112" s="990"/>
      <c r="BS112" s="990"/>
      <c r="BT112" s="990"/>
      <c r="BU112" s="990"/>
      <c r="BV112" s="990">
        <v>16467</v>
      </c>
      <c r="BW112" s="990"/>
      <c r="BX112" s="990"/>
      <c r="BY112" s="990"/>
      <c r="BZ112" s="990"/>
      <c r="CA112" s="990">
        <v>12780</v>
      </c>
      <c r="CB112" s="990"/>
      <c r="CC112" s="990"/>
      <c r="CD112" s="990"/>
      <c r="CE112" s="990"/>
      <c r="CF112" s="984">
        <v>0.5</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234</v>
      </c>
      <c r="DH112" s="990"/>
      <c r="DI112" s="990"/>
      <c r="DJ112" s="990"/>
      <c r="DK112" s="990"/>
      <c r="DL112" s="990" t="s">
        <v>234</v>
      </c>
      <c r="DM112" s="990"/>
      <c r="DN112" s="990"/>
      <c r="DO112" s="990"/>
      <c r="DP112" s="990"/>
      <c r="DQ112" s="990" t="s">
        <v>234</v>
      </c>
      <c r="DR112" s="990"/>
      <c r="DS112" s="990"/>
      <c r="DT112" s="990"/>
      <c r="DU112" s="990"/>
      <c r="DV112" s="991" t="s">
        <v>234</v>
      </c>
      <c r="DW112" s="991"/>
      <c r="DX112" s="991"/>
      <c r="DY112" s="991"/>
      <c r="DZ112" s="992"/>
    </row>
    <row r="113" spans="1:130" s="226" customFormat="1" ht="26.25" customHeight="1">
      <c r="A113" s="1024"/>
      <c r="B113" s="1025"/>
      <c r="C113" s="1020" t="s">
        <v>434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1777</v>
      </c>
      <c r="AB113" s="1004"/>
      <c r="AC113" s="1004"/>
      <c r="AD113" s="1004"/>
      <c r="AE113" s="1005"/>
      <c r="AF113" s="1006">
        <v>3314</v>
      </c>
      <c r="AG113" s="1004"/>
      <c r="AH113" s="1004"/>
      <c r="AI113" s="1004"/>
      <c r="AJ113" s="1005"/>
      <c r="AK113" s="1006">
        <v>3835</v>
      </c>
      <c r="AL113" s="1004"/>
      <c r="AM113" s="1004"/>
      <c r="AN113" s="1004"/>
      <c r="AO113" s="1005"/>
      <c r="AP113" s="1007">
        <v>0.2</v>
      </c>
      <c r="AQ113" s="1008"/>
      <c r="AR113" s="1008"/>
      <c r="AS113" s="1008"/>
      <c r="AT113" s="1009"/>
      <c r="AU113" s="970"/>
      <c r="AV113" s="971"/>
      <c r="AW113" s="971"/>
      <c r="AX113" s="971"/>
      <c r="AY113" s="971"/>
      <c r="AZ113" s="1019" t="s">
        <v>435</v>
      </c>
      <c r="BA113" s="1020"/>
      <c r="BB113" s="1020"/>
      <c r="BC113" s="1020"/>
      <c r="BD113" s="1020"/>
      <c r="BE113" s="1020"/>
      <c r="BF113" s="1020"/>
      <c r="BG113" s="1020"/>
      <c r="BH113" s="1020"/>
      <c r="BI113" s="1020"/>
      <c r="BJ113" s="1020"/>
      <c r="BK113" s="1020"/>
      <c r="BL113" s="1020"/>
      <c r="BM113" s="1020"/>
      <c r="BN113" s="1020"/>
      <c r="BO113" s="1020"/>
      <c r="BP113" s="1021"/>
      <c r="BQ113" s="989">
        <v>240165</v>
      </c>
      <c r="BR113" s="990"/>
      <c r="BS113" s="990"/>
      <c r="BT113" s="990"/>
      <c r="BU113" s="990"/>
      <c r="BV113" s="990">
        <v>184156</v>
      </c>
      <c r="BW113" s="990"/>
      <c r="BX113" s="990"/>
      <c r="BY113" s="990"/>
      <c r="BZ113" s="990"/>
      <c r="CA113" s="990">
        <v>150621</v>
      </c>
      <c r="CB113" s="990"/>
      <c r="CC113" s="990"/>
      <c r="CD113" s="990"/>
      <c r="CE113" s="990"/>
      <c r="CF113" s="984">
        <v>6.3</v>
      </c>
      <c r="CG113" s="985"/>
      <c r="CH113" s="985"/>
      <c r="CI113" s="985"/>
      <c r="CJ113" s="985"/>
      <c r="CK113" s="1015"/>
      <c r="CL113" s="1016"/>
      <c r="CM113" s="986" t="s">
        <v>436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234</v>
      </c>
      <c r="DH113" s="1029"/>
      <c r="DI113" s="1029"/>
      <c r="DJ113" s="1029"/>
      <c r="DK113" s="1030"/>
      <c r="DL113" s="1031" t="s">
        <v>234</v>
      </c>
      <c r="DM113" s="1029"/>
      <c r="DN113" s="1029"/>
      <c r="DO113" s="1029"/>
      <c r="DP113" s="1030"/>
      <c r="DQ113" s="1031" t="s">
        <v>234</v>
      </c>
      <c r="DR113" s="1029"/>
      <c r="DS113" s="1029"/>
      <c r="DT113" s="1029"/>
      <c r="DU113" s="1030"/>
      <c r="DV113" s="1032" t="s">
        <v>234</v>
      </c>
      <c r="DW113" s="1033"/>
      <c r="DX113" s="1033"/>
      <c r="DY113" s="1033"/>
      <c r="DZ113" s="1034"/>
    </row>
    <row r="114" spans="1:130" s="226" customFormat="1" ht="26.25" customHeight="1">
      <c r="A114" s="1024"/>
      <c r="B114" s="1025"/>
      <c r="C114" s="1020" t="s">
        <v>437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73112</v>
      </c>
      <c r="AB114" s="1029"/>
      <c r="AC114" s="1029"/>
      <c r="AD114" s="1029"/>
      <c r="AE114" s="1030"/>
      <c r="AF114" s="1031">
        <v>68170</v>
      </c>
      <c r="AG114" s="1029"/>
      <c r="AH114" s="1029"/>
      <c r="AI114" s="1029"/>
      <c r="AJ114" s="1030"/>
      <c r="AK114" s="1031">
        <v>46622</v>
      </c>
      <c r="AL114" s="1029"/>
      <c r="AM114" s="1029"/>
      <c r="AN114" s="1029"/>
      <c r="AO114" s="1030"/>
      <c r="AP114" s="1032">
        <v>1.9</v>
      </c>
      <c r="AQ114" s="1033"/>
      <c r="AR114" s="1033"/>
      <c r="AS114" s="1033"/>
      <c r="AT114" s="1034"/>
      <c r="AU114" s="970"/>
      <c r="AV114" s="971"/>
      <c r="AW114" s="971"/>
      <c r="AX114" s="971"/>
      <c r="AY114" s="971"/>
      <c r="AZ114" s="1019" t="s">
        <v>438</v>
      </c>
      <c r="BA114" s="1020"/>
      <c r="BB114" s="1020"/>
      <c r="BC114" s="1020"/>
      <c r="BD114" s="1020"/>
      <c r="BE114" s="1020"/>
      <c r="BF114" s="1020"/>
      <c r="BG114" s="1020"/>
      <c r="BH114" s="1020"/>
      <c r="BI114" s="1020"/>
      <c r="BJ114" s="1020"/>
      <c r="BK114" s="1020"/>
      <c r="BL114" s="1020"/>
      <c r="BM114" s="1020"/>
      <c r="BN114" s="1020"/>
      <c r="BO114" s="1020"/>
      <c r="BP114" s="1021"/>
      <c r="BQ114" s="989">
        <v>1038771</v>
      </c>
      <c r="BR114" s="990"/>
      <c r="BS114" s="990"/>
      <c r="BT114" s="990"/>
      <c r="BU114" s="990"/>
      <c r="BV114" s="990">
        <v>976196</v>
      </c>
      <c r="BW114" s="990"/>
      <c r="BX114" s="990"/>
      <c r="BY114" s="990"/>
      <c r="BZ114" s="990"/>
      <c r="CA114" s="990">
        <v>971043</v>
      </c>
      <c r="CB114" s="990"/>
      <c r="CC114" s="990"/>
      <c r="CD114" s="990"/>
      <c r="CE114" s="990"/>
      <c r="CF114" s="984">
        <v>40.6</v>
      </c>
      <c r="CG114" s="985"/>
      <c r="CH114" s="985"/>
      <c r="CI114" s="985"/>
      <c r="CJ114" s="985"/>
      <c r="CK114" s="1015"/>
      <c r="CL114" s="1016"/>
      <c r="CM114" s="986" t="s">
        <v>439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234</v>
      </c>
      <c r="DH114" s="1029"/>
      <c r="DI114" s="1029"/>
      <c r="DJ114" s="1029"/>
      <c r="DK114" s="1030"/>
      <c r="DL114" s="1031" t="s">
        <v>234</v>
      </c>
      <c r="DM114" s="1029"/>
      <c r="DN114" s="1029"/>
      <c r="DO114" s="1029"/>
      <c r="DP114" s="1030"/>
      <c r="DQ114" s="1031" t="s">
        <v>234</v>
      </c>
      <c r="DR114" s="1029"/>
      <c r="DS114" s="1029"/>
      <c r="DT114" s="1029"/>
      <c r="DU114" s="1030"/>
      <c r="DV114" s="1032" t="s">
        <v>234</v>
      </c>
      <c r="DW114" s="1033"/>
      <c r="DX114" s="1033"/>
      <c r="DY114" s="1033"/>
      <c r="DZ114" s="1034"/>
    </row>
    <row r="115" spans="1:130" s="226" customFormat="1" ht="26.25" customHeight="1">
      <c r="A115" s="1024"/>
      <c r="B115" s="1025"/>
      <c r="C115" s="1020" t="s">
        <v>440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234</v>
      </c>
      <c r="AB115" s="1004"/>
      <c r="AC115" s="1004"/>
      <c r="AD115" s="1004"/>
      <c r="AE115" s="1005"/>
      <c r="AF115" s="1006" t="s">
        <v>234</v>
      </c>
      <c r="AG115" s="1004"/>
      <c r="AH115" s="1004"/>
      <c r="AI115" s="1004"/>
      <c r="AJ115" s="1005"/>
      <c r="AK115" s="1006" t="s">
        <v>234</v>
      </c>
      <c r="AL115" s="1004"/>
      <c r="AM115" s="1004"/>
      <c r="AN115" s="1004"/>
      <c r="AO115" s="1005"/>
      <c r="AP115" s="1007" t="s">
        <v>234</v>
      </c>
      <c r="AQ115" s="1008"/>
      <c r="AR115" s="1008"/>
      <c r="AS115" s="1008"/>
      <c r="AT115" s="1009"/>
      <c r="AU115" s="970"/>
      <c r="AV115" s="971"/>
      <c r="AW115" s="971"/>
      <c r="AX115" s="971"/>
      <c r="AY115" s="971"/>
      <c r="AZ115" s="1019" t="s">
        <v>441</v>
      </c>
      <c r="BA115" s="1020"/>
      <c r="BB115" s="1020"/>
      <c r="BC115" s="1020"/>
      <c r="BD115" s="1020"/>
      <c r="BE115" s="1020"/>
      <c r="BF115" s="1020"/>
      <c r="BG115" s="1020"/>
      <c r="BH115" s="1020"/>
      <c r="BI115" s="1020"/>
      <c r="BJ115" s="1020"/>
      <c r="BK115" s="1020"/>
      <c r="BL115" s="1020"/>
      <c r="BM115" s="1020"/>
      <c r="BN115" s="1020"/>
      <c r="BO115" s="1020"/>
      <c r="BP115" s="1021"/>
      <c r="BQ115" s="989" t="s">
        <v>234</v>
      </c>
      <c r="BR115" s="990"/>
      <c r="BS115" s="990"/>
      <c r="BT115" s="990"/>
      <c r="BU115" s="990"/>
      <c r="BV115" s="990" t="s">
        <v>234</v>
      </c>
      <c r="BW115" s="990"/>
      <c r="BX115" s="990"/>
      <c r="BY115" s="990"/>
      <c r="BZ115" s="990"/>
      <c r="CA115" s="990" t="s">
        <v>234</v>
      </c>
      <c r="CB115" s="990"/>
      <c r="CC115" s="990"/>
      <c r="CD115" s="990"/>
      <c r="CE115" s="990"/>
      <c r="CF115" s="984" t="s">
        <v>234</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234</v>
      </c>
      <c r="DH115" s="1029"/>
      <c r="DI115" s="1029"/>
      <c r="DJ115" s="1029"/>
      <c r="DK115" s="1030"/>
      <c r="DL115" s="1031" t="s">
        <v>234</v>
      </c>
      <c r="DM115" s="1029"/>
      <c r="DN115" s="1029"/>
      <c r="DO115" s="1029"/>
      <c r="DP115" s="1030"/>
      <c r="DQ115" s="1031" t="s">
        <v>234</v>
      </c>
      <c r="DR115" s="1029"/>
      <c r="DS115" s="1029"/>
      <c r="DT115" s="1029"/>
      <c r="DU115" s="1030"/>
      <c r="DV115" s="1032" t="s">
        <v>234</v>
      </c>
      <c r="DW115" s="1033"/>
      <c r="DX115" s="1033"/>
      <c r="DY115" s="1033"/>
      <c r="DZ115" s="1034"/>
    </row>
    <row r="116" spans="1:130" s="226" customFormat="1" ht="26.25" customHeight="1">
      <c r="A116" s="1026"/>
      <c r="B116" s="1027"/>
      <c r="C116" s="1035" t="s">
        <v>443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2627</v>
      </c>
      <c r="AB116" s="1029"/>
      <c r="AC116" s="1029"/>
      <c r="AD116" s="1029"/>
      <c r="AE116" s="1030"/>
      <c r="AF116" s="1031">
        <v>2776</v>
      </c>
      <c r="AG116" s="1029"/>
      <c r="AH116" s="1029"/>
      <c r="AI116" s="1029"/>
      <c r="AJ116" s="1030"/>
      <c r="AK116" s="1031">
        <v>2510</v>
      </c>
      <c r="AL116" s="1029"/>
      <c r="AM116" s="1029"/>
      <c r="AN116" s="1029"/>
      <c r="AO116" s="1030"/>
      <c r="AP116" s="1032">
        <v>0.1</v>
      </c>
      <c r="AQ116" s="1033"/>
      <c r="AR116" s="1033"/>
      <c r="AS116" s="1033"/>
      <c r="AT116" s="1034"/>
      <c r="AU116" s="970"/>
      <c r="AV116" s="971"/>
      <c r="AW116" s="971"/>
      <c r="AX116" s="971"/>
      <c r="AY116" s="971"/>
      <c r="AZ116" s="1037" t="s">
        <v>444</v>
      </c>
      <c r="BA116" s="1038"/>
      <c r="BB116" s="1038"/>
      <c r="BC116" s="1038"/>
      <c r="BD116" s="1038"/>
      <c r="BE116" s="1038"/>
      <c r="BF116" s="1038"/>
      <c r="BG116" s="1038"/>
      <c r="BH116" s="1038"/>
      <c r="BI116" s="1038"/>
      <c r="BJ116" s="1038"/>
      <c r="BK116" s="1038"/>
      <c r="BL116" s="1038"/>
      <c r="BM116" s="1038"/>
      <c r="BN116" s="1038"/>
      <c r="BO116" s="1038"/>
      <c r="BP116" s="1039"/>
      <c r="BQ116" s="989" t="s">
        <v>234</v>
      </c>
      <c r="BR116" s="990"/>
      <c r="BS116" s="990"/>
      <c r="BT116" s="990"/>
      <c r="BU116" s="990"/>
      <c r="BV116" s="990" t="s">
        <v>234</v>
      </c>
      <c r="BW116" s="990"/>
      <c r="BX116" s="990"/>
      <c r="BY116" s="990"/>
      <c r="BZ116" s="990"/>
      <c r="CA116" s="990" t="s">
        <v>234</v>
      </c>
      <c r="CB116" s="990"/>
      <c r="CC116" s="990"/>
      <c r="CD116" s="990"/>
      <c r="CE116" s="990"/>
      <c r="CF116" s="984" t="s">
        <v>234</v>
      </c>
      <c r="CG116" s="985"/>
      <c r="CH116" s="985"/>
      <c r="CI116" s="985"/>
      <c r="CJ116" s="985"/>
      <c r="CK116" s="1015"/>
      <c r="CL116" s="1016"/>
      <c r="CM116" s="986" t="s">
        <v>445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234</v>
      </c>
      <c r="DH116" s="1029"/>
      <c r="DI116" s="1029"/>
      <c r="DJ116" s="1029"/>
      <c r="DK116" s="1030"/>
      <c r="DL116" s="1031" t="s">
        <v>234</v>
      </c>
      <c r="DM116" s="1029"/>
      <c r="DN116" s="1029"/>
      <c r="DO116" s="1029"/>
      <c r="DP116" s="1030"/>
      <c r="DQ116" s="1031" t="s">
        <v>234</v>
      </c>
      <c r="DR116" s="1029"/>
      <c r="DS116" s="1029"/>
      <c r="DT116" s="1029"/>
      <c r="DU116" s="1030"/>
      <c r="DV116" s="1032" t="s">
        <v>234</v>
      </c>
      <c r="DW116" s="1033"/>
      <c r="DX116" s="1033"/>
      <c r="DY116" s="1033"/>
      <c r="DZ116" s="1034"/>
    </row>
    <row r="117" spans="1:130" s="226" customFormat="1" ht="26.25" customHeight="1">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446</v>
      </c>
      <c r="Z117" s="956"/>
      <c r="AA117" s="1046">
        <v>523443</v>
      </c>
      <c r="AB117" s="1047"/>
      <c r="AC117" s="1047"/>
      <c r="AD117" s="1047"/>
      <c r="AE117" s="1048"/>
      <c r="AF117" s="1049">
        <v>517257</v>
      </c>
      <c r="AG117" s="1047"/>
      <c r="AH117" s="1047"/>
      <c r="AI117" s="1047"/>
      <c r="AJ117" s="1048"/>
      <c r="AK117" s="1049">
        <v>488544</v>
      </c>
      <c r="AL117" s="1047"/>
      <c r="AM117" s="1047"/>
      <c r="AN117" s="1047"/>
      <c r="AO117" s="1048"/>
      <c r="AP117" s="1050"/>
      <c r="AQ117" s="1051"/>
      <c r="AR117" s="1051"/>
      <c r="AS117" s="1051"/>
      <c r="AT117" s="1052"/>
      <c r="AU117" s="970"/>
      <c r="AV117" s="971"/>
      <c r="AW117" s="971"/>
      <c r="AX117" s="971"/>
      <c r="AY117" s="971"/>
      <c r="AZ117" s="1037" t="s">
        <v>447</v>
      </c>
      <c r="BA117" s="1038"/>
      <c r="BB117" s="1038"/>
      <c r="BC117" s="1038"/>
      <c r="BD117" s="1038"/>
      <c r="BE117" s="1038"/>
      <c r="BF117" s="1038"/>
      <c r="BG117" s="1038"/>
      <c r="BH117" s="1038"/>
      <c r="BI117" s="1038"/>
      <c r="BJ117" s="1038"/>
      <c r="BK117" s="1038"/>
      <c r="BL117" s="1038"/>
      <c r="BM117" s="1038"/>
      <c r="BN117" s="1038"/>
      <c r="BO117" s="1038"/>
      <c r="BP117" s="1039"/>
      <c r="BQ117" s="989" t="s">
        <v>234</v>
      </c>
      <c r="BR117" s="990"/>
      <c r="BS117" s="990"/>
      <c r="BT117" s="990"/>
      <c r="BU117" s="990"/>
      <c r="BV117" s="990" t="s">
        <v>234</v>
      </c>
      <c r="BW117" s="990"/>
      <c r="BX117" s="990"/>
      <c r="BY117" s="990"/>
      <c r="BZ117" s="990"/>
      <c r="CA117" s="990" t="s">
        <v>234</v>
      </c>
      <c r="CB117" s="990"/>
      <c r="CC117" s="990"/>
      <c r="CD117" s="990"/>
      <c r="CE117" s="990"/>
      <c r="CF117" s="984" t="s">
        <v>234</v>
      </c>
      <c r="CG117" s="985"/>
      <c r="CH117" s="985"/>
      <c r="CI117" s="985"/>
      <c r="CJ117" s="985"/>
      <c r="CK117" s="1015"/>
      <c r="CL117" s="1016"/>
      <c r="CM117" s="986" t="s">
        <v>448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234</v>
      </c>
      <c r="DH117" s="1029"/>
      <c r="DI117" s="1029"/>
      <c r="DJ117" s="1029"/>
      <c r="DK117" s="1030"/>
      <c r="DL117" s="1031" t="s">
        <v>234</v>
      </c>
      <c r="DM117" s="1029"/>
      <c r="DN117" s="1029"/>
      <c r="DO117" s="1029"/>
      <c r="DP117" s="1030"/>
      <c r="DQ117" s="1031" t="s">
        <v>234</v>
      </c>
      <c r="DR117" s="1029"/>
      <c r="DS117" s="1029"/>
      <c r="DT117" s="1029"/>
      <c r="DU117" s="1030"/>
      <c r="DV117" s="1032" t="s">
        <v>234</v>
      </c>
      <c r="DW117" s="1033"/>
      <c r="DX117" s="1033"/>
      <c r="DY117" s="1033"/>
      <c r="DZ117" s="1034"/>
    </row>
    <row r="118" spans="1:130" s="226" customFormat="1" ht="26.25" customHeight="1">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300</v>
      </c>
      <c r="AG118" s="955"/>
      <c r="AH118" s="955"/>
      <c r="AI118" s="955"/>
      <c r="AJ118" s="956"/>
      <c r="AK118" s="954" t="s">
        <v>299</v>
      </c>
      <c r="AL118" s="955"/>
      <c r="AM118" s="955"/>
      <c r="AN118" s="955"/>
      <c r="AO118" s="956"/>
      <c r="AP118" s="1041" t="s">
        <v>421</v>
      </c>
      <c r="AQ118" s="1042"/>
      <c r="AR118" s="1042"/>
      <c r="AS118" s="1042"/>
      <c r="AT118" s="1043"/>
      <c r="AU118" s="970"/>
      <c r="AV118" s="971"/>
      <c r="AW118" s="971"/>
      <c r="AX118" s="971"/>
      <c r="AY118" s="971"/>
      <c r="AZ118" s="1044" t="s">
        <v>449</v>
      </c>
      <c r="BA118" s="1035"/>
      <c r="BB118" s="1035"/>
      <c r="BC118" s="1035"/>
      <c r="BD118" s="1035"/>
      <c r="BE118" s="1035"/>
      <c r="BF118" s="1035"/>
      <c r="BG118" s="1035"/>
      <c r="BH118" s="1035"/>
      <c r="BI118" s="1035"/>
      <c r="BJ118" s="1035"/>
      <c r="BK118" s="1035"/>
      <c r="BL118" s="1035"/>
      <c r="BM118" s="1035"/>
      <c r="BN118" s="1035"/>
      <c r="BO118" s="1035"/>
      <c r="BP118" s="1036"/>
      <c r="BQ118" s="1067" t="s">
        <v>234</v>
      </c>
      <c r="BR118" s="1068"/>
      <c r="BS118" s="1068"/>
      <c r="BT118" s="1068"/>
      <c r="BU118" s="1068"/>
      <c r="BV118" s="1068" t="s">
        <v>234</v>
      </c>
      <c r="BW118" s="1068"/>
      <c r="BX118" s="1068"/>
      <c r="BY118" s="1068"/>
      <c r="BZ118" s="1068"/>
      <c r="CA118" s="1068" t="s">
        <v>234</v>
      </c>
      <c r="CB118" s="1068"/>
      <c r="CC118" s="1068"/>
      <c r="CD118" s="1068"/>
      <c r="CE118" s="1068"/>
      <c r="CF118" s="984" t="s">
        <v>234</v>
      </c>
      <c r="CG118" s="985"/>
      <c r="CH118" s="985"/>
      <c r="CI118" s="985"/>
      <c r="CJ118" s="985"/>
      <c r="CK118" s="1015"/>
      <c r="CL118" s="1016"/>
      <c r="CM118" s="986" t="s">
        <v>450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234</v>
      </c>
      <c r="DH118" s="1029"/>
      <c r="DI118" s="1029"/>
      <c r="DJ118" s="1029"/>
      <c r="DK118" s="1030"/>
      <c r="DL118" s="1031" t="s">
        <v>234</v>
      </c>
      <c r="DM118" s="1029"/>
      <c r="DN118" s="1029"/>
      <c r="DO118" s="1029"/>
      <c r="DP118" s="1030"/>
      <c r="DQ118" s="1031" t="s">
        <v>234</v>
      </c>
      <c r="DR118" s="1029"/>
      <c r="DS118" s="1029"/>
      <c r="DT118" s="1029"/>
      <c r="DU118" s="1030"/>
      <c r="DV118" s="1032" t="s">
        <v>234</v>
      </c>
      <c r="DW118" s="1033"/>
      <c r="DX118" s="1033"/>
      <c r="DY118" s="1033"/>
      <c r="DZ118" s="1034"/>
    </row>
    <row r="119" spans="1:130" s="226" customFormat="1" ht="26.25" customHeight="1">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234</v>
      </c>
      <c r="AB119" s="962"/>
      <c r="AC119" s="962"/>
      <c r="AD119" s="962"/>
      <c r="AE119" s="963"/>
      <c r="AF119" s="964" t="s">
        <v>234</v>
      </c>
      <c r="AG119" s="962"/>
      <c r="AH119" s="962"/>
      <c r="AI119" s="962"/>
      <c r="AJ119" s="963"/>
      <c r="AK119" s="964" t="s">
        <v>234</v>
      </c>
      <c r="AL119" s="962"/>
      <c r="AM119" s="962"/>
      <c r="AN119" s="962"/>
      <c r="AO119" s="963"/>
      <c r="AP119" s="965" t="s">
        <v>234</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451</v>
      </c>
      <c r="BP119" s="1076"/>
      <c r="BQ119" s="1067">
        <v>5948871</v>
      </c>
      <c r="BR119" s="1068"/>
      <c r="BS119" s="1068"/>
      <c r="BT119" s="1068"/>
      <c r="BU119" s="1068"/>
      <c r="BV119" s="1068">
        <v>5953495</v>
      </c>
      <c r="BW119" s="1068"/>
      <c r="BX119" s="1068"/>
      <c r="BY119" s="1068"/>
      <c r="BZ119" s="1068"/>
      <c r="CA119" s="1068">
        <v>5743995</v>
      </c>
      <c r="CB119" s="1068"/>
      <c r="CC119" s="1068"/>
      <c r="CD119" s="1068"/>
      <c r="CE119" s="1068"/>
      <c r="CF119" s="1069"/>
      <c r="CG119" s="1070"/>
      <c r="CH119" s="1070"/>
      <c r="CI119" s="1070"/>
      <c r="CJ119" s="1071"/>
      <c r="CK119" s="1017"/>
      <c r="CL119" s="1018"/>
      <c r="CM119" s="1072" t="s">
        <v>452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234</v>
      </c>
      <c r="DH119" s="1054"/>
      <c r="DI119" s="1054"/>
      <c r="DJ119" s="1054"/>
      <c r="DK119" s="1055"/>
      <c r="DL119" s="1053" t="s">
        <v>234</v>
      </c>
      <c r="DM119" s="1054"/>
      <c r="DN119" s="1054"/>
      <c r="DO119" s="1054"/>
      <c r="DP119" s="1055"/>
      <c r="DQ119" s="1053" t="s">
        <v>234</v>
      </c>
      <c r="DR119" s="1054"/>
      <c r="DS119" s="1054"/>
      <c r="DT119" s="1054"/>
      <c r="DU119" s="1055"/>
      <c r="DV119" s="1056" t="s">
        <v>234</v>
      </c>
      <c r="DW119" s="1057"/>
      <c r="DX119" s="1057"/>
      <c r="DY119" s="1057"/>
      <c r="DZ119" s="1058"/>
    </row>
    <row r="120" spans="1:130" s="226" customFormat="1" ht="26.25" customHeight="1">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234</v>
      </c>
      <c r="AB120" s="1029"/>
      <c r="AC120" s="1029"/>
      <c r="AD120" s="1029"/>
      <c r="AE120" s="1030"/>
      <c r="AF120" s="1031" t="s">
        <v>234</v>
      </c>
      <c r="AG120" s="1029"/>
      <c r="AH120" s="1029"/>
      <c r="AI120" s="1029"/>
      <c r="AJ120" s="1030"/>
      <c r="AK120" s="1031" t="s">
        <v>234</v>
      </c>
      <c r="AL120" s="1029"/>
      <c r="AM120" s="1029"/>
      <c r="AN120" s="1029"/>
      <c r="AO120" s="1030"/>
      <c r="AP120" s="1032" t="s">
        <v>234</v>
      </c>
      <c r="AQ120" s="1033"/>
      <c r="AR120" s="1033"/>
      <c r="AS120" s="1033"/>
      <c r="AT120" s="1034"/>
      <c r="AU120" s="1059" t="s">
        <v>453</v>
      </c>
      <c r="AV120" s="1060"/>
      <c r="AW120" s="1060"/>
      <c r="AX120" s="1060"/>
      <c r="AY120" s="1061"/>
      <c r="AZ120" s="1010" t="s">
        <v>454</v>
      </c>
      <c r="BA120" s="959"/>
      <c r="BB120" s="959"/>
      <c r="BC120" s="959"/>
      <c r="BD120" s="959"/>
      <c r="BE120" s="959"/>
      <c r="BF120" s="959"/>
      <c r="BG120" s="959"/>
      <c r="BH120" s="959"/>
      <c r="BI120" s="959"/>
      <c r="BJ120" s="959"/>
      <c r="BK120" s="959"/>
      <c r="BL120" s="959"/>
      <c r="BM120" s="959"/>
      <c r="BN120" s="959"/>
      <c r="BO120" s="959"/>
      <c r="BP120" s="960"/>
      <c r="BQ120" s="996">
        <v>4539759</v>
      </c>
      <c r="BR120" s="997"/>
      <c r="BS120" s="997"/>
      <c r="BT120" s="997"/>
      <c r="BU120" s="997"/>
      <c r="BV120" s="997">
        <v>4799710</v>
      </c>
      <c r="BW120" s="997"/>
      <c r="BX120" s="997"/>
      <c r="BY120" s="997"/>
      <c r="BZ120" s="997"/>
      <c r="CA120" s="997">
        <v>4950393</v>
      </c>
      <c r="CB120" s="997"/>
      <c r="CC120" s="997"/>
      <c r="CD120" s="997"/>
      <c r="CE120" s="997"/>
      <c r="CF120" s="1011">
        <v>206.7</v>
      </c>
      <c r="CG120" s="1012"/>
      <c r="CH120" s="1012"/>
      <c r="CI120" s="1012"/>
      <c r="CJ120" s="1012"/>
      <c r="CK120" s="1077" t="s">
        <v>455</v>
      </c>
      <c r="CL120" s="1078"/>
      <c r="CM120" s="1078"/>
      <c r="CN120" s="1078"/>
      <c r="CO120" s="1079"/>
      <c r="CP120" s="1085" t="s">
        <v>398</v>
      </c>
      <c r="CQ120" s="1086"/>
      <c r="CR120" s="1086"/>
      <c r="CS120" s="1086"/>
      <c r="CT120" s="1086"/>
      <c r="CU120" s="1086"/>
      <c r="CV120" s="1086"/>
      <c r="CW120" s="1086"/>
      <c r="CX120" s="1086"/>
      <c r="CY120" s="1086"/>
      <c r="CZ120" s="1086"/>
      <c r="DA120" s="1086"/>
      <c r="DB120" s="1086"/>
      <c r="DC120" s="1086"/>
      <c r="DD120" s="1086"/>
      <c r="DE120" s="1086"/>
      <c r="DF120" s="1087"/>
      <c r="DG120" s="996">
        <v>19370</v>
      </c>
      <c r="DH120" s="997"/>
      <c r="DI120" s="997"/>
      <c r="DJ120" s="997"/>
      <c r="DK120" s="997"/>
      <c r="DL120" s="997">
        <v>16467</v>
      </c>
      <c r="DM120" s="997"/>
      <c r="DN120" s="997"/>
      <c r="DO120" s="997"/>
      <c r="DP120" s="997"/>
      <c r="DQ120" s="997">
        <v>12780</v>
      </c>
      <c r="DR120" s="997"/>
      <c r="DS120" s="997"/>
      <c r="DT120" s="997"/>
      <c r="DU120" s="997"/>
      <c r="DV120" s="998">
        <v>0.5</v>
      </c>
      <c r="DW120" s="998"/>
      <c r="DX120" s="998"/>
      <c r="DY120" s="998"/>
      <c r="DZ120" s="999"/>
    </row>
    <row r="121" spans="1:130" s="226" customFormat="1" ht="26.25" customHeight="1">
      <c r="A121" s="1129"/>
      <c r="B121" s="1016"/>
      <c r="C121" s="1037" t="s">
        <v>456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234</v>
      </c>
      <c r="AB121" s="1029"/>
      <c r="AC121" s="1029"/>
      <c r="AD121" s="1029"/>
      <c r="AE121" s="1030"/>
      <c r="AF121" s="1031" t="s">
        <v>234</v>
      </c>
      <c r="AG121" s="1029"/>
      <c r="AH121" s="1029"/>
      <c r="AI121" s="1029"/>
      <c r="AJ121" s="1030"/>
      <c r="AK121" s="1031" t="s">
        <v>234</v>
      </c>
      <c r="AL121" s="1029"/>
      <c r="AM121" s="1029"/>
      <c r="AN121" s="1029"/>
      <c r="AO121" s="1030"/>
      <c r="AP121" s="1032" t="s">
        <v>234</v>
      </c>
      <c r="AQ121" s="1033"/>
      <c r="AR121" s="1033"/>
      <c r="AS121" s="1033"/>
      <c r="AT121" s="1034"/>
      <c r="AU121" s="1062"/>
      <c r="AV121" s="1063"/>
      <c r="AW121" s="1063"/>
      <c r="AX121" s="1063"/>
      <c r="AY121" s="1064"/>
      <c r="AZ121" s="1019" t="s">
        <v>457</v>
      </c>
      <c r="BA121" s="1020"/>
      <c r="BB121" s="1020"/>
      <c r="BC121" s="1020"/>
      <c r="BD121" s="1020"/>
      <c r="BE121" s="1020"/>
      <c r="BF121" s="1020"/>
      <c r="BG121" s="1020"/>
      <c r="BH121" s="1020"/>
      <c r="BI121" s="1020"/>
      <c r="BJ121" s="1020"/>
      <c r="BK121" s="1020"/>
      <c r="BL121" s="1020"/>
      <c r="BM121" s="1020"/>
      <c r="BN121" s="1020"/>
      <c r="BO121" s="1020"/>
      <c r="BP121" s="1021"/>
      <c r="BQ121" s="989">
        <v>157755</v>
      </c>
      <c r="BR121" s="990"/>
      <c r="BS121" s="990"/>
      <c r="BT121" s="990"/>
      <c r="BU121" s="990"/>
      <c r="BV121" s="990">
        <v>221688</v>
      </c>
      <c r="BW121" s="990"/>
      <c r="BX121" s="990"/>
      <c r="BY121" s="990"/>
      <c r="BZ121" s="990"/>
      <c r="CA121" s="990">
        <v>246768</v>
      </c>
      <c r="CB121" s="990"/>
      <c r="CC121" s="990"/>
      <c r="CD121" s="990"/>
      <c r="CE121" s="990"/>
      <c r="CF121" s="984">
        <v>10.3</v>
      </c>
      <c r="CG121" s="985"/>
      <c r="CH121" s="985"/>
      <c r="CI121" s="985"/>
      <c r="CJ121" s="985"/>
      <c r="CK121" s="1080"/>
      <c r="CL121" s="1081"/>
      <c r="CM121" s="1081"/>
      <c r="CN121" s="1081"/>
      <c r="CO121" s="1082"/>
      <c r="CP121" s="1090" t="s">
        <v>458</v>
      </c>
      <c r="CQ121" s="1091"/>
      <c r="CR121" s="1091"/>
      <c r="CS121" s="1091"/>
      <c r="CT121" s="1091"/>
      <c r="CU121" s="1091"/>
      <c r="CV121" s="1091"/>
      <c r="CW121" s="1091"/>
      <c r="CX121" s="1091"/>
      <c r="CY121" s="1091"/>
      <c r="CZ121" s="1091"/>
      <c r="DA121" s="1091"/>
      <c r="DB121" s="1091"/>
      <c r="DC121" s="1091"/>
      <c r="DD121" s="1091"/>
      <c r="DE121" s="1091"/>
      <c r="DF121" s="1092"/>
      <c r="DG121" s="989" t="s">
        <v>234</v>
      </c>
      <c r="DH121" s="990"/>
      <c r="DI121" s="990"/>
      <c r="DJ121" s="990"/>
      <c r="DK121" s="990"/>
      <c r="DL121" s="990" t="s">
        <v>234</v>
      </c>
      <c r="DM121" s="990"/>
      <c r="DN121" s="990"/>
      <c r="DO121" s="990"/>
      <c r="DP121" s="990"/>
      <c r="DQ121" s="990" t="s">
        <v>234</v>
      </c>
      <c r="DR121" s="990"/>
      <c r="DS121" s="990"/>
      <c r="DT121" s="990"/>
      <c r="DU121" s="990"/>
      <c r="DV121" s="991" t="s">
        <v>234</v>
      </c>
      <c r="DW121" s="991"/>
      <c r="DX121" s="991"/>
      <c r="DY121" s="991"/>
      <c r="DZ121" s="992"/>
    </row>
    <row r="122" spans="1:130" s="226" customFormat="1" ht="26.25" customHeight="1">
      <c r="A122" s="1129"/>
      <c r="B122" s="1016"/>
      <c r="C122" s="986" t="s">
        <v>439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234</v>
      </c>
      <c r="AB122" s="1029"/>
      <c r="AC122" s="1029"/>
      <c r="AD122" s="1029"/>
      <c r="AE122" s="1030"/>
      <c r="AF122" s="1031" t="s">
        <v>234</v>
      </c>
      <c r="AG122" s="1029"/>
      <c r="AH122" s="1029"/>
      <c r="AI122" s="1029"/>
      <c r="AJ122" s="1030"/>
      <c r="AK122" s="1031" t="s">
        <v>234</v>
      </c>
      <c r="AL122" s="1029"/>
      <c r="AM122" s="1029"/>
      <c r="AN122" s="1029"/>
      <c r="AO122" s="1030"/>
      <c r="AP122" s="1032" t="s">
        <v>234</v>
      </c>
      <c r="AQ122" s="1033"/>
      <c r="AR122" s="1033"/>
      <c r="AS122" s="1033"/>
      <c r="AT122" s="1034"/>
      <c r="AU122" s="1062"/>
      <c r="AV122" s="1063"/>
      <c r="AW122" s="1063"/>
      <c r="AX122" s="1063"/>
      <c r="AY122" s="1064"/>
      <c r="AZ122" s="1044" t="s">
        <v>459</v>
      </c>
      <c r="BA122" s="1035"/>
      <c r="BB122" s="1035"/>
      <c r="BC122" s="1035"/>
      <c r="BD122" s="1035"/>
      <c r="BE122" s="1035"/>
      <c r="BF122" s="1035"/>
      <c r="BG122" s="1035"/>
      <c r="BH122" s="1035"/>
      <c r="BI122" s="1035"/>
      <c r="BJ122" s="1035"/>
      <c r="BK122" s="1035"/>
      <c r="BL122" s="1035"/>
      <c r="BM122" s="1035"/>
      <c r="BN122" s="1035"/>
      <c r="BO122" s="1035"/>
      <c r="BP122" s="1036"/>
      <c r="BQ122" s="1067">
        <v>3519742</v>
      </c>
      <c r="BR122" s="1068"/>
      <c r="BS122" s="1068"/>
      <c r="BT122" s="1068"/>
      <c r="BU122" s="1068"/>
      <c r="BV122" s="1068">
        <v>3413490</v>
      </c>
      <c r="BW122" s="1068"/>
      <c r="BX122" s="1068"/>
      <c r="BY122" s="1068"/>
      <c r="BZ122" s="1068"/>
      <c r="CA122" s="1068">
        <v>3243004</v>
      </c>
      <c r="CB122" s="1068"/>
      <c r="CC122" s="1068"/>
      <c r="CD122" s="1068"/>
      <c r="CE122" s="1068"/>
      <c r="CF122" s="1088">
        <v>135.4</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c r="A123" s="1129"/>
      <c r="B123" s="1016"/>
      <c r="C123" s="986" t="s">
        <v>445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234</v>
      </c>
      <c r="AB123" s="1029"/>
      <c r="AC123" s="1029"/>
      <c r="AD123" s="1029"/>
      <c r="AE123" s="1030"/>
      <c r="AF123" s="1031" t="s">
        <v>234</v>
      </c>
      <c r="AG123" s="1029"/>
      <c r="AH123" s="1029"/>
      <c r="AI123" s="1029"/>
      <c r="AJ123" s="1030"/>
      <c r="AK123" s="1031" t="s">
        <v>234</v>
      </c>
      <c r="AL123" s="1029"/>
      <c r="AM123" s="1029"/>
      <c r="AN123" s="1029"/>
      <c r="AO123" s="1030"/>
      <c r="AP123" s="1032" t="s">
        <v>234</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460</v>
      </c>
      <c r="BP123" s="1076"/>
      <c r="BQ123" s="1135">
        <v>8217256</v>
      </c>
      <c r="BR123" s="1136"/>
      <c r="BS123" s="1136"/>
      <c r="BT123" s="1136"/>
      <c r="BU123" s="1136"/>
      <c r="BV123" s="1136">
        <v>8434888</v>
      </c>
      <c r="BW123" s="1136"/>
      <c r="BX123" s="1136"/>
      <c r="BY123" s="1136"/>
      <c r="BZ123" s="1136"/>
      <c r="CA123" s="1136">
        <v>8440165</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448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234</v>
      </c>
      <c r="AB124" s="1029"/>
      <c r="AC124" s="1029"/>
      <c r="AD124" s="1029"/>
      <c r="AE124" s="1030"/>
      <c r="AF124" s="1031" t="s">
        <v>234</v>
      </c>
      <c r="AG124" s="1029"/>
      <c r="AH124" s="1029"/>
      <c r="AI124" s="1029"/>
      <c r="AJ124" s="1030"/>
      <c r="AK124" s="1031" t="s">
        <v>234</v>
      </c>
      <c r="AL124" s="1029"/>
      <c r="AM124" s="1029"/>
      <c r="AN124" s="1029"/>
      <c r="AO124" s="1030"/>
      <c r="AP124" s="1032" t="s">
        <v>234</v>
      </c>
      <c r="AQ124" s="1033"/>
      <c r="AR124" s="1033"/>
      <c r="AS124" s="1033"/>
      <c r="AT124" s="1034"/>
      <c r="AU124" s="1131" t="s">
        <v>461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234</v>
      </c>
      <c r="BR124" s="1098"/>
      <c r="BS124" s="1098"/>
      <c r="BT124" s="1098"/>
      <c r="BU124" s="1098"/>
      <c r="BV124" s="1098" t="s">
        <v>234</v>
      </c>
      <c r="BW124" s="1098"/>
      <c r="BX124" s="1098"/>
      <c r="BY124" s="1098"/>
      <c r="BZ124" s="1098"/>
      <c r="CA124" s="1098" t="s">
        <v>234</v>
      </c>
      <c r="CB124" s="1098"/>
      <c r="CC124" s="1098"/>
      <c r="CD124" s="1098"/>
      <c r="CE124" s="1098"/>
      <c r="CF124" s="1099"/>
      <c r="CG124" s="1100"/>
      <c r="CH124" s="1100"/>
      <c r="CI124" s="1100"/>
      <c r="CJ124" s="1101"/>
      <c r="CK124" s="1083"/>
      <c r="CL124" s="1083"/>
      <c r="CM124" s="1083"/>
      <c r="CN124" s="1083"/>
      <c r="CO124" s="1084"/>
      <c r="CP124" s="1090" t="s">
        <v>462</v>
      </c>
      <c r="CQ124" s="1091"/>
      <c r="CR124" s="1091"/>
      <c r="CS124" s="1091"/>
      <c r="CT124" s="1091"/>
      <c r="CU124" s="1091"/>
      <c r="CV124" s="1091"/>
      <c r="CW124" s="1091"/>
      <c r="CX124" s="1091"/>
      <c r="CY124" s="1091"/>
      <c r="CZ124" s="1091"/>
      <c r="DA124" s="1091"/>
      <c r="DB124" s="1091"/>
      <c r="DC124" s="1091"/>
      <c r="DD124" s="1091"/>
      <c r="DE124" s="1091"/>
      <c r="DF124" s="1092"/>
      <c r="DG124" s="1075" t="s">
        <v>234</v>
      </c>
      <c r="DH124" s="1054"/>
      <c r="DI124" s="1054"/>
      <c r="DJ124" s="1054"/>
      <c r="DK124" s="1055"/>
      <c r="DL124" s="1053" t="s">
        <v>234</v>
      </c>
      <c r="DM124" s="1054"/>
      <c r="DN124" s="1054"/>
      <c r="DO124" s="1054"/>
      <c r="DP124" s="1055"/>
      <c r="DQ124" s="1053" t="s">
        <v>234</v>
      </c>
      <c r="DR124" s="1054"/>
      <c r="DS124" s="1054"/>
      <c r="DT124" s="1054"/>
      <c r="DU124" s="1055"/>
      <c r="DV124" s="1056" t="s">
        <v>234</v>
      </c>
      <c r="DW124" s="1057"/>
      <c r="DX124" s="1057"/>
      <c r="DY124" s="1057"/>
      <c r="DZ124" s="1058"/>
    </row>
    <row r="125" spans="1:130" s="226" customFormat="1" ht="26.25" customHeight="1">
      <c r="A125" s="1129"/>
      <c r="B125" s="1016"/>
      <c r="C125" s="986" t="s">
        <v>450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234</v>
      </c>
      <c r="AB125" s="1029"/>
      <c r="AC125" s="1029"/>
      <c r="AD125" s="1029"/>
      <c r="AE125" s="1030"/>
      <c r="AF125" s="1031" t="s">
        <v>234</v>
      </c>
      <c r="AG125" s="1029"/>
      <c r="AH125" s="1029"/>
      <c r="AI125" s="1029"/>
      <c r="AJ125" s="1030"/>
      <c r="AK125" s="1031" t="s">
        <v>234</v>
      </c>
      <c r="AL125" s="1029"/>
      <c r="AM125" s="1029"/>
      <c r="AN125" s="1029"/>
      <c r="AO125" s="1030"/>
      <c r="AP125" s="1032" t="s">
        <v>234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463</v>
      </c>
      <c r="CL125" s="1078"/>
      <c r="CM125" s="1078"/>
      <c r="CN125" s="1078"/>
      <c r="CO125" s="1079"/>
      <c r="CP125" s="1010" t="s">
        <v>464</v>
      </c>
      <c r="CQ125" s="959"/>
      <c r="CR125" s="959"/>
      <c r="CS125" s="959"/>
      <c r="CT125" s="959"/>
      <c r="CU125" s="959"/>
      <c r="CV125" s="959"/>
      <c r="CW125" s="959"/>
      <c r="CX125" s="959"/>
      <c r="CY125" s="959"/>
      <c r="CZ125" s="959"/>
      <c r="DA125" s="959"/>
      <c r="DB125" s="959"/>
      <c r="DC125" s="959"/>
      <c r="DD125" s="959"/>
      <c r="DE125" s="959"/>
      <c r="DF125" s="960"/>
      <c r="DG125" s="996" t="s">
        <v>234</v>
      </c>
      <c r="DH125" s="997"/>
      <c r="DI125" s="997"/>
      <c r="DJ125" s="997"/>
      <c r="DK125" s="997"/>
      <c r="DL125" s="997" t="s">
        <v>234</v>
      </c>
      <c r="DM125" s="997"/>
      <c r="DN125" s="997"/>
      <c r="DO125" s="997"/>
      <c r="DP125" s="997"/>
      <c r="DQ125" s="997" t="s">
        <v>234</v>
      </c>
      <c r="DR125" s="997"/>
      <c r="DS125" s="997"/>
      <c r="DT125" s="997"/>
      <c r="DU125" s="997"/>
      <c r="DV125" s="998" t="s">
        <v>234</v>
      </c>
      <c r="DW125" s="998"/>
      <c r="DX125" s="998"/>
      <c r="DY125" s="998"/>
      <c r="DZ125" s="999"/>
    </row>
    <row r="126" spans="1:130" s="226" customFormat="1" ht="26.25" customHeight="1" thickBot="1">
      <c r="A126" s="1129"/>
      <c r="B126" s="1016"/>
      <c r="C126" s="986" t="s">
        <v>452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234</v>
      </c>
      <c r="AB126" s="1029"/>
      <c r="AC126" s="1029"/>
      <c r="AD126" s="1029"/>
      <c r="AE126" s="1030"/>
      <c r="AF126" s="1031" t="s">
        <v>234</v>
      </c>
      <c r="AG126" s="1029"/>
      <c r="AH126" s="1029"/>
      <c r="AI126" s="1029"/>
      <c r="AJ126" s="1030"/>
      <c r="AK126" s="1031" t="s">
        <v>234</v>
      </c>
      <c r="AL126" s="1029"/>
      <c r="AM126" s="1029"/>
      <c r="AN126" s="1029"/>
      <c r="AO126" s="1030"/>
      <c r="AP126" s="1032" t="s">
        <v>234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465</v>
      </c>
      <c r="CQ126" s="1020"/>
      <c r="CR126" s="1020"/>
      <c r="CS126" s="1020"/>
      <c r="CT126" s="1020"/>
      <c r="CU126" s="1020"/>
      <c r="CV126" s="1020"/>
      <c r="CW126" s="1020"/>
      <c r="CX126" s="1020"/>
      <c r="CY126" s="1020"/>
      <c r="CZ126" s="1020"/>
      <c r="DA126" s="1020"/>
      <c r="DB126" s="1020"/>
      <c r="DC126" s="1020"/>
      <c r="DD126" s="1020"/>
      <c r="DE126" s="1020"/>
      <c r="DF126" s="1021"/>
      <c r="DG126" s="989" t="s">
        <v>234</v>
      </c>
      <c r="DH126" s="990"/>
      <c r="DI126" s="990"/>
      <c r="DJ126" s="990"/>
      <c r="DK126" s="990"/>
      <c r="DL126" s="990" t="s">
        <v>234</v>
      </c>
      <c r="DM126" s="990"/>
      <c r="DN126" s="990"/>
      <c r="DO126" s="990"/>
      <c r="DP126" s="990"/>
      <c r="DQ126" s="990" t="s">
        <v>234</v>
      </c>
      <c r="DR126" s="990"/>
      <c r="DS126" s="990"/>
      <c r="DT126" s="990"/>
      <c r="DU126" s="990"/>
      <c r="DV126" s="991" t="s">
        <v>234</v>
      </c>
      <c r="DW126" s="991"/>
      <c r="DX126" s="991"/>
      <c r="DY126" s="991"/>
      <c r="DZ126" s="992"/>
    </row>
    <row r="127" spans="1:130" s="226" customFormat="1" ht="26.25" customHeight="1">
      <c r="A127" s="1130"/>
      <c r="B127" s="1018"/>
      <c r="C127" s="1072" t="s">
        <v>466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234</v>
      </c>
      <c r="AB127" s="1029"/>
      <c r="AC127" s="1029"/>
      <c r="AD127" s="1029"/>
      <c r="AE127" s="1030"/>
      <c r="AF127" s="1031" t="s">
        <v>234</v>
      </c>
      <c r="AG127" s="1029"/>
      <c r="AH127" s="1029"/>
      <c r="AI127" s="1029"/>
      <c r="AJ127" s="1030"/>
      <c r="AK127" s="1031" t="s">
        <v>234</v>
      </c>
      <c r="AL127" s="1029"/>
      <c r="AM127" s="1029"/>
      <c r="AN127" s="1029"/>
      <c r="AO127" s="1030"/>
      <c r="AP127" s="1032" t="s">
        <v>234</v>
      </c>
      <c r="AQ127" s="1033"/>
      <c r="AR127" s="1033"/>
      <c r="AS127" s="1033"/>
      <c r="AT127" s="1034"/>
      <c r="AU127" s="262"/>
      <c r="AV127" s="262"/>
      <c r="AW127" s="262"/>
      <c r="AX127" s="1102" t="s">
        <v>467</v>
      </c>
      <c r="AY127" s="1103"/>
      <c r="AZ127" s="1103"/>
      <c r="BA127" s="1103"/>
      <c r="BB127" s="1103"/>
      <c r="BC127" s="1103"/>
      <c r="BD127" s="1103"/>
      <c r="BE127" s="1104"/>
      <c r="BF127" s="1105" t="s">
        <v>468</v>
      </c>
      <c r="BG127" s="1103"/>
      <c r="BH127" s="1103"/>
      <c r="BI127" s="1103"/>
      <c r="BJ127" s="1103"/>
      <c r="BK127" s="1103"/>
      <c r="BL127" s="1104"/>
      <c r="BM127" s="1105" t="s">
        <v>469</v>
      </c>
      <c r="BN127" s="1103"/>
      <c r="BO127" s="1103"/>
      <c r="BP127" s="1103"/>
      <c r="BQ127" s="1103"/>
      <c r="BR127" s="1103"/>
      <c r="BS127" s="1104"/>
      <c r="BT127" s="1105" t="s">
        <v>470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471</v>
      </c>
      <c r="CQ127" s="1020"/>
      <c r="CR127" s="1020"/>
      <c r="CS127" s="1020"/>
      <c r="CT127" s="1020"/>
      <c r="CU127" s="1020"/>
      <c r="CV127" s="1020"/>
      <c r="CW127" s="1020"/>
      <c r="CX127" s="1020"/>
      <c r="CY127" s="1020"/>
      <c r="CZ127" s="1020"/>
      <c r="DA127" s="1020"/>
      <c r="DB127" s="1020"/>
      <c r="DC127" s="1020"/>
      <c r="DD127" s="1020"/>
      <c r="DE127" s="1020"/>
      <c r="DF127" s="1021"/>
      <c r="DG127" s="989" t="s">
        <v>234</v>
      </c>
      <c r="DH127" s="990"/>
      <c r="DI127" s="990"/>
      <c r="DJ127" s="990"/>
      <c r="DK127" s="990"/>
      <c r="DL127" s="990" t="s">
        <v>234</v>
      </c>
      <c r="DM127" s="990"/>
      <c r="DN127" s="990"/>
      <c r="DO127" s="990"/>
      <c r="DP127" s="990"/>
      <c r="DQ127" s="990" t="s">
        <v>234</v>
      </c>
      <c r="DR127" s="990"/>
      <c r="DS127" s="990"/>
      <c r="DT127" s="990"/>
      <c r="DU127" s="990"/>
      <c r="DV127" s="991" t="s">
        <v>234</v>
      </c>
      <c r="DW127" s="991"/>
      <c r="DX127" s="991"/>
      <c r="DY127" s="991"/>
      <c r="DZ127" s="992"/>
    </row>
    <row r="128" spans="1:130" s="226" customFormat="1" ht="26.25" customHeight="1" thickBot="1">
      <c r="A128" s="1113" t="s">
        <v>472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473</v>
      </c>
      <c r="X128" s="1115"/>
      <c r="Y128" s="1115"/>
      <c r="Z128" s="1116"/>
      <c r="AA128" s="1117">
        <v>26312</v>
      </c>
      <c r="AB128" s="1118"/>
      <c r="AC128" s="1118"/>
      <c r="AD128" s="1118"/>
      <c r="AE128" s="1119"/>
      <c r="AF128" s="1120">
        <v>28763</v>
      </c>
      <c r="AG128" s="1118"/>
      <c r="AH128" s="1118"/>
      <c r="AI128" s="1118"/>
      <c r="AJ128" s="1119"/>
      <c r="AK128" s="1120">
        <v>27693</v>
      </c>
      <c r="AL128" s="1118"/>
      <c r="AM128" s="1118"/>
      <c r="AN128" s="1118"/>
      <c r="AO128" s="1119"/>
      <c r="AP128" s="1121"/>
      <c r="AQ128" s="1122"/>
      <c r="AR128" s="1122"/>
      <c r="AS128" s="1122"/>
      <c r="AT128" s="1123"/>
      <c r="AU128" s="262"/>
      <c r="AV128" s="262"/>
      <c r="AW128" s="262"/>
      <c r="AX128" s="958" t="s">
        <v>474</v>
      </c>
      <c r="AY128" s="959"/>
      <c r="AZ128" s="959"/>
      <c r="BA128" s="959"/>
      <c r="BB128" s="959"/>
      <c r="BC128" s="959"/>
      <c r="BD128" s="959"/>
      <c r="BE128" s="960"/>
      <c r="BF128" s="1124" t="s">
        <v>234</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475</v>
      </c>
      <c r="CQ128" s="1107"/>
      <c r="CR128" s="1107"/>
      <c r="CS128" s="1107"/>
      <c r="CT128" s="1107"/>
      <c r="CU128" s="1107"/>
      <c r="CV128" s="1107"/>
      <c r="CW128" s="1107"/>
      <c r="CX128" s="1107"/>
      <c r="CY128" s="1107"/>
      <c r="CZ128" s="1107"/>
      <c r="DA128" s="1107"/>
      <c r="DB128" s="1107"/>
      <c r="DC128" s="1107"/>
      <c r="DD128" s="1107"/>
      <c r="DE128" s="1107"/>
      <c r="DF128" s="1108"/>
      <c r="DG128" s="1109" t="s">
        <v>234</v>
      </c>
      <c r="DH128" s="1110"/>
      <c r="DI128" s="1110"/>
      <c r="DJ128" s="1110"/>
      <c r="DK128" s="1110"/>
      <c r="DL128" s="1110" t="s">
        <v>234</v>
      </c>
      <c r="DM128" s="1110"/>
      <c r="DN128" s="1110"/>
      <c r="DO128" s="1110"/>
      <c r="DP128" s="1110"/>
      <c r="DQ128" s="1110" t="s">
        <v>234</v>
      </c>
      <c r="DR128" s="1110"/>
      <c r="DS128" s="1110"/>
      <c r="DT128" s="1110"/>
      <c r="DU128" s="1110"/>
      <c r="DV128" s="1111" t="s">
        <v>234</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476</v>
      </c>
      <c r="X129" s="1144"/>
      <c r="Y129" s="1144"/>
      <c r="Z129" s="1145"/>
      <c r="AA129" s="1028">
        <v>2744771</v>
      </c>
      <c r="AB129" s="1029"/>
      <c r="AC129" s="1029"/>
      <c r="AD129" s="1029"/>
      <c r="AE129" s="1030"/>
      <c r="AF129" s="1031">
        <v>2696253</v>
      </c>
      <c r="AG129" s="1029"/>
      <c r="AH129" s="1029"/>
      <c r="AI129" s="1029"/>
      <c r="AJ129" s="1030"/>
      <c r="AK129" s="1031">
        <v>2733245</v>
      </c>
      <c r="AL129" s="1029"/>
      <c r="AM129" s="1029"/>
      <c r="AN129" s="1029"/>
      <c r="AO129" s="1030"/>
      <c r="AP129" s="1146"/>
      <c r="AQ129" s="1147"/>
      <c r="AR129" s="1147"/>
      <c r="AS129" s="1147"/>
      <c r="AT129" s="1148"/>
      <c r="AU129" s="264"/>
      <c r="AV129" s="264"/>
      <c r="AW129" s="264"/>
      <c r="AX129" s="1137" t="s">
        <v>477</v>
      </c>
      <c r="AY129" s="1020"/>
      <c r="AZ129" s="1020"/>
      <c r="BA129" s="1020"/>
      <c r="BB129" s="1020"/>
      <c r="BC129" s="1020"/>
      <c r="BD129" s="1020"/>
      <c r="BE129" s="1021"/>
      <c r="BF129" s="1138" t="s">
        <v>478</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480</v>
      </c>
      <c r="X130" s="1144"/>
      <c r="Y130" s="1144"/>
      <c r="Z130" s="1145"/>
      <c r="AA130" s="1028">
        <v>340893</v>
      </c>
      <c r="AB130" s="1029"/>
      <c r="AC130" s="1029"/>
      <c r="AD130" s="1029"/>
      <c r="AE130" s="1030"/>
      <c r="AF130" s="1031">
        <v>343119</v>
      </c>
      <c r="AG130" s="1029"/>
      <c r="AH130" s="1029"/>
      <c r="AI130" s="1029"/>
      <c r="AJ130" s="1030"/>
      <c r="AK130" s="1031">
        <v>338840</v>
      </c>
      <c r="AL130" s="1029"/>
      <c r="AM130" s="1029"/>
      <c r="AN130" s="1029"/>
      <c r="AO130" s="1030"/>
      <c r="AP130" s="1146"/>
      <c r="AQ130" s="1147"/>
      <c r="AR130" s="1147"/>
      <c r="AS130" s="1147"/>
      <c r="AT130" s="1148"/>
      <c r="AU130" s="264"/>
      <c r="AV130" s="264"/>
      <c r="AW130" s="264"/>
      <c r="AX130" s="1137" t="s">
        <v>481</v>
      </c>
      <c r="AY130" s="1020"/>
      <c r="AZ130" s="1020"/>
      <c r="BA130" s="1020"/>
      <c r="BB130" s="1020"/>
      <c r="BC130" s="1020"/>
      <c r="BD130" s="1020"/>
      <c r="BE130" s="1021"/>
      <c r="BF130" s="1174">
        <v>5.9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482</v>
      </c>
      <c r="X131" s="1182"/>
      <c r="Y131" s="1182"/>
      <c r="Z131" s="1183"/>
      <c r="AA131" s="1075">
        <v>2403878</v>
      </c>
      <c r="AB131" s="1054"/>
      <c r="AC131" s="1054"/>
      <c r="AD131" s="1054"/>
      <c r="AE131" s="1055"/>
      <c r="AF131" s="1053">
        <v>2353134</v>
      </c>
      <c r="AG131" s="1054"/>
      <c r="AH131" s="1054"/>
      <c r="AI131" s="1054"/>
      <c r="AJ131" s="1055"/>
      <c r="AK131" s="1053">
        <v>2394405</v>
      </c>
      <c r="AL131" s="1054"/>
      <c r="AM131" s="1054"/>
      <c r="AN131" s="1054"/>
      <c r="AO131" s="1055"/>
      <c r="AP131" s="1184"/>
      <c r="AQ131" s="1185"/>
      <c r="AR131" s="1185"/>
      <c r="AS131" s="1185"/>
      <c r="AT131" s="1186"/>
      <c r="AU131" s="264"/>
      <c r="AV131" s="264"/>
      <c r="AW131" s="264"/>
      <c r="AX131" s="1156" t="s">
        <v>483</v>
      </c>
      <c r="AY131" s="1107"/>
      <c r="AZ131" s="1107"/>
      <c r="BA131" s="1107"/>
      <c r="BB131" s="1107"/>
      <c r="BC131" s="1107"/>
      <c r="BD131" s="1107"/>
      <c r="BE131" s="1108"/>
      <c r="BF131" s="1157" t="s">
        <v>478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485</v>
      </c>
      <c r="W132" s="1167"/>
      <c r="X132" s="1167"/>
      <c r="Y132" s="1167"/>
      <c r="Z132" s="1168"/>
      <c r="AA132" s="1169">
        <v>6.4994146959999997</v>
      </c>
      <c r="AB132" s="1170"/>
      <c r="AC132" s="1170"/>
      <c r="AD132" s="1170"/>
      <c r="AE132" s="1171"/>
      <c r="AF132" s="1172">
        <v>6.1779312190000004</v>
      </c>
      <c r="AG132" s="1170"/>
      <c r="AH132" s="1170"/>
      <c r="AI132" s="1170"/>
      <c r="AJ132" s="1171"/>
      <c r="AK132" s="1172">
        <v>5.0956709499999997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486</v>
      </c>
      <c r="W133" s="1150"/>
      <c r="X133" s="1150"/>
      <c r="Y133" s="1150"/>
      <c r="Z133" s="1151"/>
      <c r="AA133" s="1152">
        <v>6.4</v>
      </c>
      <c r="AB133" s="1153"/>
      <c r="AC133" s="1153"/>
      <c r="AD133" s="1153"/>
      <c r="AE133" s="1154"/>
      <c r="AF133" s="1152">
        <v>6.3</v>
      </c>
      <c r="AG133" s="1153"/>
      <c r="AH133" s="1153"/>
      <c r="AI133" s="1153"/>
      <c r="AJ133" s="1154"/>
      <c r="AK133" s="1152">
        <v>5.9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AzRSMQuXvO0e8KpeUXpYZDbOOIRXWymEaEPsEGtZ5GZm1/f7tKTRJ63P11CERx8AGqGLioItaxte9RqQXVk0XQ==" saltValue="S/5UGxjNuMzD0uiSpw3B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vUKsuH3F0MXhxr7NnW9LQVfu4ytfXdqh//OG6yV+dclUQEEZkzfuvxHoPa9tjK+jveT27pAyqSN+SyItesi4EQ==" saltValue="vY/bgow6Ut1lhj0VMRyS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RsYRwt66G1QOl/OS5/XiPnlVcIpIMgpTmPkogbnbkssGa+w6KswV4bPrBp6x7UWZUMqKHAO0EQe6hnl9g83uQ==" saltValue="mp8pZaimEzpp4hGkqz5w5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490</v>
      </c>
      <c r="AP7" s="283"/>
      <c r="AQ7" s="284" t="s">
        <v>491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492</v>
      </c>
      <c r="AQ8" s="290" t="s">
        <v>493</v>
      </c>
      <c r="AR8" s="291" t="s">
        <v>494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495</v>
      </c>
      <c r="AL9" s="1193"/>
      <c r="AM9" s="1193"/>
      <c r="AN9" s="1194"/>
      <c r="AO9" s="292">
        <v>856953</v>
      </c>
      <c r="AP9" s="292">
        <v>93208</v>
      </c>
      <c r="AQ9" s="293">
        <v>117391</v>
      </c>
      <c r="AR9" s="294">
        <v>-20.6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496</v>
      </c>
      <c r="AL10" s="1193"/>
      <c r="AM10" s="1193"/>
      <c r="AN10" s="1194"/>
      <c r="AO10" s="295">
        <v>117916</v>
      </c>
      <c r="AP10" s="295">
        <v>12825</v>
      </c>
      <c r="AQ10" s="296">
        <v>11968</v>
      </c>
      <c r="AR10" s="297">
        <v>7.2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497</v>
      </c>
      <c r="AL11" s="1193"/>
      <c r="AM11" s="1193"/>
      <c r="AN11" s="1194"/>
      <c r="AO11" s="295">
        <v>124284</v>
      </c>
      <c r="AP11" s="295">
        <v>13518</v>
      </c>
      <c r="AQ11" s="296">
        <v>18604</v>
      </c>
      <c r="AR11" s="297">
        <v>-27.3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498</v>
      </c>
      <c r="AL12" s="1193"/>
      <c r="AM12" s="1193"/>
      <c r="AN12" s="1194"/>
      <c r="AO12" s="295">
        <v>82071</v>
      </c>
      <c r="AP12" s="295">
        <v>8927</v>
      </c>
      <c r="AQ12" s="296">
        <v>928</v>
      </c>
      <c r="AR12" s="297">
        <v>862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499</v>
      </c>
      <c r="AL13" s="1193"/>
      <c r="AM13" s="1193"/>
      <c r="AN13" s="1194"/>
      <c r="AO13" s="295" t="s">
        <v>500</v>
      </c>
      <c r="AP13" s="295" t="s">
        <v>500</v>
      </c>
      <c r="AQ13" s="296" t="s">
        <v>500</v>
      </c>
      <c r="AR13" s="297" t="s">
        <v>500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501</v>
      </c>
      <c r="AL14" s="1193"/>
      <c r="AM14" s="1193"/>
      <c r="AN14" s="1194"/>
      <c r="AO14" s="295">
        <v>24276</v>
      </c>
      <c r="AP14" s="295">
        <v>2640</v>
      </c>
      <c r="AQ14" s="296">
        <v>5151</v>
      </c>
      <c r="AR14" s="297">
        <v>-48.7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502</v>
      </c>
      <c r="AL15" s="1193"/>
      <c r="AM15" s="1193"/>
      <c r="AN15" s="1194"/>
      <c r="AO15" s="295">
        <v>5725</v>
      </c>
      <c r="AP15" s="295">
        <v>623</v>
      </c>
      <c r="AQ15" s="296">
        <v>2680</v>
      </c>
      <c r="AR15" s="297">
        <v>-76.8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503</v>
      </c>
      <c r="AL16" s="1196"/>
      <c r="AM16" s="1196"/>
      <c r="AN16" s="1197"/>
      <c r="AO16" s="295">
        <v>-85317</v>
      </c>
      <c r="AP16" s="295">
        <v>-9280</v>
      </c>
      <c r="AQ16" s="296">
        <v>-12014</v>
      </c>
      <c r="AR16" s="297">
        <v>-22.8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1125908</v>
      </c>
      <c r="AP17" s="295">
        <v>122461</v>
      </c>
      <c r="AQ17" s="296">
        <v>144708</v>
      </c>
      <c r="AR17" s="297">
        <v>-15.4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508</v>
      </c>
      <c r="AL21" s="1188"/>
      <c r="AM21" s="1188"/>
      <c r="AN21" s="1189"/>
      <c r="AO21" s="307">
        <v>11.53</v>
      </c>
      <c r="AP21" s="308">
        <v>13.77</v>
      </c>
      <c r="AQ21" s="309">
        <v>-2.2400000000000002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509</v>
      </c>
      <c r="AL22" s="1188"/>
      <c r="AM22" s="1188"/>
      <c r="AN22" s="1189"/>
      <c r="AO22" s="312">
        <v>97.4</v>
      </c>
      <c r="AP22" s="313">
        <v>94.8</v>
      </c>
      <c r="AQ22" s="314">
        <v>2.6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511</v>
      </c>
      <c r="AO27" s="273"/>
      <c r="AP27" s="273"/>
      <c r="AQ27" s="273"/>
      <c r="AR27" s="273"/>
      <c r="AS27" s="273"/>
      <c r="AT27" s="273"/>
    </row>
    <row r="28" spans="1:46" ht="17.2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490</v>
      </c>
      <c r="AP30" s="283"/>
      <c r="AQ30" s="284" t="s">
        <v>491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492</v>
      </c>
      <c r="AQ31" s="290" t="s">
        <v>493</v>
      </c>
      <c r="AR31" s="291" t="s">
        <v>494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514</v>
      </c>
      <c r="AL32" s="1204"/>
      <c r="AM32" s="1204"/>
      <c r="AN32" s="1205"/>
      <c r="AO32" s="322">
        <v>435577</v>
      </c>
      <c r="AP32" s="322">
        <v>47376</v>
      </c>
      <c r="AQ32" s="323">
        <v>73070</v>
      </c>
      <c r="AR32" s="324">
        <v>-35.200000000000003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515</v>
      </c>
      <c r="AL33" s="1204"/>
      <c r="AM33" s="1204"/>
      <c r="AN33" s="1205"/>
      <c r="AO33" s="322" t="s">
        <v>500</v>
      </c>
      <c r="AP33" s="322" t="s">
        <v>500</v>
      </c>
      <c r="AQ33" s="323" t="s">
        <v>500</v>
      </c>
      <c r="AR33" s="324" t="s">
        <v>500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516</v>
      </c>
      <c r="AL34" s="1204"/>
      <c r="AM34" s="1204"/>
      <c r="AN34" s="1205"/>
      <c r="AO34" s="322" t="s">
        <v>500</v>
      </c>
      <c r="AP34" s="322" t="s">
        <v>500</v>
      </c>
      <c r="AQ34" s="323">
        <v>1</v>
      </c>
      <c r="AR34" s="324" t="s">
        <v>500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517</v>
      </c>
      <c r="AL35" s="1204"/>
      <c r="AM35" s="1204"/>
      <c r="AN35" s="1205"/>
      <c r="AO35" s="322">
        <v>3835</v>
      </c>
      <c r="AP35" s="322">
        <v>417</v>
      </c>
      <c r="AQ35" s="323">
        <v>19034</v>
      </c>
      <c r="AR35" s="324">
        <v>-97.8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518</v>
      </c>
      <c r="AL36" s="1204"/>
      <c r="AM36" s="1204"/>
      <c r="AN36" s="1205"/>
      <c r="AO36" s="322">
        <v>46622</v>
      </c>
      <c r="AP36" s="322">
        <v>5071</v>
      </c>
      <c r="AQ36" s="323">
        <v>5455</v>
      </c>
      <c r="AR36" s="324">
        <v>-7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519</v>
      </c>
      <c r="AL37" s="1204"/>
      <c r="AM37" s="1204"/>
      <c r="AN37" s="1205"/>
      <c r="AO37" s="322" t="s">
        <v>500</v>
      </c>
      <c r="AP37" s="322" t="s">
        <v>500</v>
      </c>
      <c r="AQ37" s="323">
        <v>1361</v>
      </c>
      <c r="AR37" s="324" t="s">
        <v>500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520</v>
      </c>
      <c r="AL38" s="1207"/>
      <c r="AM38" s="1207"/>
      <c r="AN38" s="1208"/>
      <c r="AO38" s="325">
        <v>2510</v>
      </c>
      <c r="AP38" s="325">
        <v>273</v>
      </c>
      <c r="AQ38" s="326">
        <v>4</v>
      </c>
      <c r="AR38" s="314">
        <v>6725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521</v>
      </c>
      <c r="AL39" s="1207"/>
      <c r="AM39" s="1207"/>
      <c r="AN39" s="1208"/>
      <c r="AO39" s="322">
        <v>-27693</v>
      </c>
      <c r="AP39" s="322">
        <v>-3012</v>
      </c>
      <c r="AQ39" s="323">
        <v>-3538</v>
      </c>
      <c r="AR39" s="324">
        <v>-14.9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522</v>
      </c>
      <c r="AL40" s="1204"/>
      <c r="AM40" s="1204"/>
      <c r="AN40" s="1205"/>
      <c r="AO40" s="322">
        <v>-338840</v>
      </c>
      <c r="AP40" s="322">
        <v>-36854</v>
      </c>
      <c r="AQ40" s="323">
        <v>-64803</v>
      </c>
      <c r="AR40" s="324">
        <v>-43.1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122011</v>
      </c>
      <c r="AP41" s="322">
        <v>13271</v>
      </c>
      <c r="AQ41" s="323">
        <v>30585</v>
      </c>
      <c r="AR41" s="324">
        <v>-56.6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490</v>
      </c>
      <c r="AN49" s="1200" t="s">
        <v>526</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527</v>
      </c>
      <c r="AO50" s="339" t="s">
        <v>528</v>
      </c>
      <c r="AP50" s="340" t="s">
        <v>529</v>
      </c>
      <c r="AQ50" s="341" t="s">
        <v>530</v>
      </c>
      <c r="AR50" s="342" t="s">
        <v>531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443918</v>
      </c>
      <c r="AN51" s="344">
        <v>46246</v>
      </c>
      <c r="AO51" s="345">
        <v>313.5</v>
      </c>
      <c r="AP51" s="346">
        <v>119674</v>
      </c>
      <c r="AQ51" s="347">
        <v>26.2</v>
      </c>
      <c r="AR51" s="348">
        <v>287.3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184181</v>
      </c>
      <c r="AN52" s="352">
        <v>19188</v>
      </c>
      <c r="AO52" s="353">
        <v>320.60000000000002</v>
      </c>
      <c r="AP52" s="354">
        <v>57803</v>
      </c>
      <c r="AQ52" s="355">
        <v>4.8</v>
      </c>
      <c r="AR52" s="356">
        <v>315.8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352874</v>
      </c>
      <c r="AN53" s="344">
        <v>36993</v>
      </c>
      <c r="AO53" s="345">
        <v>-20</v>
      </c>
      <c r="AP53" s="346">
        <v>119685</v>
      </c>
      <c r="AQ53" s="347">
        <v>0</v>
      </c>
      <c r="AR53" s="348">
        <v>-20</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173054</v>
      </c>
      <c r="AN54" s="352">
        <v>18142</v>
      </c>
      <c r="AO54" s="353">
        <v>-5.5</v>
      </c>
      <c r="AP54" s="354">
        <v>68464</v>
      </c>
      <c r="AQ54" s="355">
        <v>18.399999999999999</v>
      </c>
      <c r="AR54" s="356">
        <v>-23.9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654337</v>
      </c>
      <c r="AN55" s="344">
        <v>69455</v>
      </c>
      <c r="AO55" s="345">
        <v>87.8</v>
      </c>
      <c r="AP55" s="346">
        <v>109920</v>
      </c>
      <c r="AQ55" s="347">
        <v>-8.1999999999999993</v>
      </c>
      <c r="AR55" s="348">
        <v>96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317536</v>
      </c>
      <c r="AN56" s="352">
        <v>33705</v>
      </c>
      <c r="AO56" s="353">
        <v>85.8</v>
      </c>
      <c r="AP56" s="354">
        <v>62739</v>
      </c>
      <c r="AQ56" s="355">
        <v>-8.4</v>
      </c>
      <c r="AR56" s="356">
        <v>94.2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885712</v>
      </c>
      <c r="AN57" s="344">
        <v>95125</v>
      </c>
      <c r="AO57" s="345">
        <v>37</v>
      </c>
      <c r="AP57" s="346">
        <v>119882</v>
      </c>
      <c r="AQ57" s="347">
        <v>9.1</v>
      </c>
      <c r="AR57" s="348">
        <v>27.9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173717</v>
      </c>
      <c r="AN58" s="352">
        <v>18657</v>
      </c>
      <c r="AO58" s="353">
        <v>-44.6</v>
      </c>
      <c r="AP58" s="354">
        <v>66481</v>
      </c>
      <c r="AQ58" s="355">
        <v>6</v>
      </c>
      <c r="AR58" s="356">
        <v>-50.6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288117</v>
      </c>
      <c r="AN59" s="344">
        <v>31338</v>
      </c>
      <c r="AO59" s="345">
        <v>-67.099999999999994</v>
      </c>
      <c r="AP59" s="346">
        <v>116162</v>
      </c>
      <c r="AQ59" s="347">
        <v>-3.1</v>
      </c>
      <c r="AR59" s="348">
        <v>-64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135686</v>
      </c>
      <c r="AN60" s="352">
        <v>14758</v>
      </c>
      <c r="AO60" s="353">
        <v>-20.9</v>
      </c>
      <c r="AP60" s="354">
        <v>61562</v>
      </c>
      <c r="AQ60" s="355">
        <v>-7.4</v>
      </c>
      <c r="AR60" s="356">
        <v>-13.5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524992</v>
      </c>
      <c r="AN61" s="359">
        <v>55831</v>
      </c>
      <c r="AO61" s="360">
        <v>70.2</v>
      </c>
      <c r="AP61" s="361">
        <v>117065</v>
      </c>
      <c r="AQ61" s="362">
        <v>4.8</v>
      </c>
      <c r="AR61" s="348">
        <v>65.400000000000006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196835</v>
      </c>
      <c r="AN62" s="352">
        <v>20890</v>
      </c>
      <c r="AO62" s="353">
        <v>67.099999999999994</v>
      </c>
      <c r="AP62" s="354">
        <v>63410</v>
      </c>
      <c r="AQ62" s="355">
        <v>2.7</v>
      </c>
      <c r="AR62" s="356">
        <v>64.400000000000006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eVatTjAD6w44E5ibpKPEytdL2NswqhlX8fD4uSbPhwK74ug5eFIEygB9zu/7XrBMpgKNiZpuurEG0dLLUP71Cg==" saltValue="PWmmmjwRzSEKv2/bZGFf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fVBIjaB40njHR4xOqfbqrwUiXI55ZG6m6CLG5sswlVoAgwIB8eabGW9pWHKtOqMGGWop1HBaanh/72MVd54wQ==" saltValue="iipJvGI1v+MIMf8nikP/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Jpck33emj+Qec+cytoRq+0GxZ2AiaK1ZcqhsCajFtTbbbvTBXCbSTjV5XWMO2qfPUT4JvZoMHKdscrGKvIw5g==" saltValue="h9mCiZ42H3rwrSrhLDfr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212" t="s">
        <v>3</v>
      </c>
      <c r="D47" s="1212"/>
      <c r="E47" s="1213"/>
      <c r="F47" s="11">
        <v>51.26</v>
      </c>
      <c r="G47" s="12">
        <v>52.2</v>
      </c>
      <c r="H47" s="12">
        <v>54.99</v>
      </c>
      <c r="I47" s="12">
        <v>44.98</v>
      </c>
      <c r="J47" s="13">
        <v>48.87</v>
      </c>
    </row>
    <row r="48" spans="2:10" ht="57.75" customHeight="1">
      <c r="B48" s="14"/>
      <c r="C48" s="1214" t="s">
        <v>4</v>
      </c>
      <c r="D48" s="1214"/>
      <c r="E48" s="1215"/>
      <c r="F48" s="15">
        <v>18.14</v>
      </c>
      <c r="G48" s="16">
        <v>23.14</v>
      </c>
      <c r="H48" s="16">
        <v>21.71</v>
      </c>
      <c r="I48" s="16">
        <v>24.53</v>
      </c>
      <c r="J48" s="17">
        <v>14.38</v>
      </c>
    </row>
    <row r="49" spans="2:10" ht="57.75" customHeight="1" thickBot="1">
      <c r="B49" s="18"/>
      <c r="C49" s="1216" t="s">
        <v>5</v>
      </c>
      <c r="D49" s="1216"/>
      <c r="E49" s="1217"/>
      <c r="F49" s="19">
        <v>5.85</v>
      </c>
      <c r="G49" s="20">
        <v>6.05</v>
      </c>
      <c r="H49" s="20">
        <v>0.25</v>
      </c>
      <c r="I49" s="20" t="s">
        <v>547</v>
      </c>
      <c r="J49" s="21" t="s">
        <v>548</v>
      </c>
    </row>
    <row r="50" spans="2:10" ht="13.5" customHeight="1"/>
    <row r="51" spans="2:10" ht="13.5" hidden="1" customHeight="1"/>
    <row r="52" spans="2:10" ht="13.5" hidden="1" customHeight="1"/>
    <row r="53" spans="2:10" ht="13.5" hidden="1" customHeight="1"/>
  </sheetData>
  <sheetProtection algorithmName="SHA-512" hashValue="mfLmjBgVCbOii2s3hXvkcF+zImUdnbQpgdeW/w2Pnl1gu3fEV84YOWUJP0QoiTtcusDMckDewqI5LJRUEcSzAg==" saltValue="IZJOQModHMjjMMQsRTOG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川本　亮輔</cp:lastModifiedBy>
  <cp:lastPrinted>2019-10-25T08:21:19Z</cp:lastPrinted>
  <dcterms:created xsi:type="dcterms:W3CDTF">2019-02-14T04:54:33Z</dcterms:created>
  <dcterms:modified xsi:type="dcterms:W3CDTF">2019-10-25T08:21:46Z</dcterms:modified>
  <cp:category/>
</cp:coreProperties>
</file>