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A28" i="12" l="1"/>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BE34" i="10"/>
  <c r="C34" i="10"/>
  <c r="C35" i="10" s="1"/>
  <c r="C36" i="10" s="1"/>
  <c r="U34" i="10" l="1"/>
  <c r="U35" i="10" s="1"/>
  <c r="AM34" i="10"/>
  <c r="BW34" i="10"/>
  <c r="BW35" i="10" s="1"/>
  <c r="BW36" i="10" s="1"/>
  <c r="BW37" i="10" s="1"/>
  <c r="BW38" i="10" s="1"/>
  <c r="BW39" i="10" s="1"/>
  <c r="BW40" i="10" s="1"/>
  <c r="BW41" i="10" s="1"/>
  <c r="BW42" i="10" s="1"/>
  <c r="BW43"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<sst xmlns="http://schemas.openxmlformats.org/spreadsheetml/2006/main" count="1142" uniqueCount="613">
  <si>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</si>
  <si>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</si>
  <si>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</si>
  <si>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</si>
  <si>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</si>
  <si>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</si>
  <si>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</si>
  <si>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</si>
  <si>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</si>
  <si>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</si>
  <si>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</si>
  <si>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</si>
  <si>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</si>
  <si>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</si>
  <si>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</si>
  <si>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</si>
  <si>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</si>
  <si>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</si>
  <si>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</si>
  <si>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</si>
  <si>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</si>
  <si>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</si>
  <si>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</si>
  <si>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</si>
  <si>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</si>
  <si>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</si>
  <si>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</si>
  <si>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</si>
  <si>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</si>
  <si>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</si>
  <si>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</si>
  <si>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</si>
  <si>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</si>
  <si>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</si>
  <si>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</si>
  <si>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</si>
  <si>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</si>
  <si>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</si>
  <si>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</si>
  <si>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</si>
  <si>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</si>
  <si>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</si>
  <si>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</si>
  <si>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</si>
  <si>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</si>
  <si>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</si>
  <si>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</si>
  <si>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</si>
  <si>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</si>
  <si>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</si>
  <si>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</si>
  <si>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</si>
  <si>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</si>
  <si>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</si>
  <si>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</si>
  <si>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</si>
  <si>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</si>
  <si>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</si>
  <si>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</si>
  <si>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</si>
  <si>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</si>
  <si>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</si>
  <si>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</si>
  <si>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</si>
  <si>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</si>
  <si>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</si>
  <si>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</si>
  <si>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</si>
  <si>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</si>
  <si>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</si>
  <si>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</si>
  <si>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</si>
  <si>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</si>
  <si>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</si>
  <si>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</si>
  <si>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</si>
  <si>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</si>
  <si>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</si>
  <si>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</si>
  <si>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</si>
  <si>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</si>
  <si>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</si>
  <si>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</si>
  <si>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</si>
  <si>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</si>
  <si>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</si>
  <si>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</si>
  <si>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</si>
  <si>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</si>
  <si>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</si>
  <si>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</si>
  <si>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</si>
  <si>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</si>
  <si>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</si>
  <si>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</si>
  <si>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</si>
  <si>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</si>
  <si>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</si>
  <si>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</si>
  <si>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</si>
  <si>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</si>
  <si>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</si>
  <si>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</si>
  <si>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</si>
  <si>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</si>
  <si>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</si>
  <si>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</si>
  <si>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</si>
  <si>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</si>
  <si>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</si>
  <si>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</si>
  <si>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</si>
  <si>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</si>
  <si>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</si>
  <si>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</si>
  <si>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</si>
  <si>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</si>
  <si>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</si>
  <si>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</si>
  <si>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</si>
  <si>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</si>
  <si>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</si>
  <si>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</si>
  <si>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</si>
  <si>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</si>
  <si>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</si>
  <si>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</si>
  <si>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</si>
  <si>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</si>
  <si>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</si>
  <si>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</si>
  <si>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</si>
  <si>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</si>
  <si>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</si>
  <si>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</si>
  <si>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</si>
  <si>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</si>
  <si>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</si>
  <si>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</si>
  <si>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</si>
  <si>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</si>
  <si>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</si>
  <si>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</si>
  <si>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</si>
  <si>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</si>
  <si>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</si>
  <si>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</si>
  <si>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</si>
  <si>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</si>
  <si>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</si>
  <si>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</si>
  <si>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</si>
  <si>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</si>
  <si>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</si>
  <si>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</si>
  <si>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</si>
  <si>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</si>
  <si>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</si>
  <si>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</si>
  <si>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</si>
  <si>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</si>
  <si>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</si>
  <si>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</si>
  <si>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</si>
  <si>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</si>
  <si>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</si>
  <si>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</si>
  <si>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</si>
  <si>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</si>
  <si>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</si>
  <si>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</si>
  <si>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</si>
  <si>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</si>
  <si>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</si>
  <si>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</si>
  <si>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</si>
  <si>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</si>
  <si>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</si>
  <si>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</si>
  <si>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</si>
  <si>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</si>
  <si>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</si>
  <si>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</si>
  <si>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</si>
  <si>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</si>
  <si>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</si>
  <si>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</si>
  <si>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</si>
  <si>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</si>
  <si>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</si>
  <si>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</si>
  <si>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</si>
  <si>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</si>
  <si>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</si>
  <si>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</si>
  <si>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</si>
  <si>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</si>
  <si>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</si>
  <si>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</si>
  <si>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</si>
  <si>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</si>
  <si>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</si>
  <si>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</si>
  <si>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</si>
  <si>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</si>
  <si>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</si>
  <si>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</si>
  <si>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</si>
  <si>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</si>
  <si>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</si>
  <si>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</si>
  <si>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</si>
  <si>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</si>
  <si>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</si>
  <si>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</si>
  <si>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</si>
  <si>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</si>
  <si>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</si>
  <si>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</si>
  <si>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</si>
  <si>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</si>
  <si>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</si>
  <si>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</si>
  <si>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</si>
  <si>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</si>
  <si>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</si>
  <si>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</si>
  <si>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</si>
  <si>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</si>
  <si>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</si>
  <si>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</si>
  <si>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</si>
  <si>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</si>
  <si>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</si>
  <si>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</si>
  <si>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</si>
  <si>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</si>
  <si>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</si>
  <si>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</si>
  <si>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</si>
  <si>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</si>
  <si>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</si>
  <si>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</si>
  <si>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</si>
  <si>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</si>
  <si>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</si>
  <si>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</si>
  <si>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</si>
  <si>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</si>
  <si>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</si>
  <si>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</si>
  <si>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</si>
  <si>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</si>
  <si>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</si>
  <si>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</si>
  <si>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</si>
  <si>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</si>
  <si>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</si>
  <si>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</si>
  <si>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</si>
  <si>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</si>
  <si>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</si>
  <si>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</si>
  <si>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</si>
  <si>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</si>
  <si>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</si>
  <si>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</si>
  <si>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</si>
  <si>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</si>
  <si>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</si>
  <si>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</si>
  <si>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</si>
  <si>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</si>
  <si>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</si>
  <si>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</si>
  <si>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</si>
  <si>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</si>
  <si>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</si>
  <si>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</si>
  <si>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</si>
  <si>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</si>
  <si>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</si>
  <si>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</si>
  <si>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</si>
  <si>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</si>
  <si>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</si>
  <si>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</si>
  <si>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</si>
  <si>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</si>
  <si>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</si>
  <si>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</si>
  <si>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</si>
  <si>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</si>
  <si>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</si>
  <si>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</si>
  <si>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</si>
  <si>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</si>
  <si>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</si>
  <si>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</si>
  <si>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</si>
  <si>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</si>
  <si>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</si>
  <si>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</si>
  <si>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</si>
  <si>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</si>
  <si>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</si>
  <si>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</si>
  <si>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</si>
  <si>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</si>
  <si>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</si>
  <si>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</si>
  <si>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</si>
  <si>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</si>
  <si>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</si>
  <si>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</si>
  <si>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</si>
  <si>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</si>
  <si>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</si>
  <si>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</si>
  <si>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</si>
  <si>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</si>
  <si>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</si>
  <si>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</si>
  <si>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</si>
  <si>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</si>
  <si>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</si>
  <si>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</si>
  <si>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</si>
  <si>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</si>
  <si>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</si>
  <si>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</si>
  <si>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</si>
  <si>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</si>
  <si>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</si>
  <si>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</si>
  <si>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</si>
  <si>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</si>
  <si>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</si>
  <si>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</si>
  <si>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</si>
  <si>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</si>
  <si>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</si>
  <si>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</si>
  <si>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</si>
  <si>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</si>
  <si>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</si>
  <si>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</si>
  <si>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</si>
  <si>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</si>
  <si>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</si>
  <si>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</si>
  <si>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</si>
  <si>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</si>
  <si>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</si>
  <si>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</si>
  <si>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</si>
  <si>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</si>
  <si>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</si>
  <si>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</si>
  <si>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</si>
  <si>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</si>
  <si>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</si>
  <si>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</si>
  <si>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</si>
  <si>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</si>
  <si>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</si>
  <si>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</si>
  <si>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</si>
  <si>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</si>
  <si>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</si>
  <si>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</si>
  <si>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</si>
  <si>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</si>
  <si>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</si>
  <si>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</si>
  <si>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</si>
  <si>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</si>
  <si>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</si>
  <si>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</si>
  <si>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</si>
  <si>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</si>
  <si>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</si>
  <si>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</si>
  <si>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</si>
  <si>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</si>
  <si>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</si>
  <si>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</si>
  <si>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</si>
  <si>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</si>
  <si>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</si>
  <si>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</si>
  <si>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</si>
  <si>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</si>
  <si>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</si>
  <si>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</si>
  <si>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</si>
  <si>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</si>
  <si>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</si>
  <si>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</si>
  <si>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</si>
  <si>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</si>
  <si>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</si>
  <si>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</si>
  <si>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</si>
  <si>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</si>
  <si>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</si>
  <si>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</si>
  <si>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</si>
  <si>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</si>
  <si>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</si>
  <si>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</si>
  <si>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</si>
  <si>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</si>
  <si>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</si>
  <si>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</si>
  <si>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</si>
  <si>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</si>
  <si>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</si>
  <si>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</si>
  <si>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</si>
  <si>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</si>
  <si>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</si>
  <si>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</si>
  <si>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</si>
  <si>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</si>
  <si>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</si>
  <si>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</si>
  <si>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</si>
  <si>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</si>
  <si>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</si>
  <si>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</si>
  <si>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</si>
  <si>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</si>
  <si>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</si>
  <si>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</si>
  <si>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</si>
  <si>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</si>
  <si>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</si>
  <si>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</si>
  <si>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</si>
  <si>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</si>
  <si>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</si>
  <si>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</si>
  <si>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</si>
  <si>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</si>
  <si>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</si>
  <si>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</si>
  <si>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</si>
  <si>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</si>
  <si>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</si>
  <si>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</si>
  <si>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</si>
  <si>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</si>
  <si>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</si>
  <si>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</si>
  <si>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</si>
  <si>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</si>
  <si>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</si>
  <si>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</si>
  <si>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</si>
  <si>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</si>
  <si>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</si>
  <si>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</si>
  <si>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</si>
  <si>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</si>
  <si>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</si>
  <si>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</si>
  <si>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</si>
  <si>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</si>
  <si>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</si>
  <si>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</si>
  <si>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</si>
  <si>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</si>
  <si>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</si>
  <si>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</si>
  <si>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</si>
  <si>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</si>
  <si>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</si>
  <si>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</si>
  <si>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</si>
  <si>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</si>
  <si>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</si>
  <si>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</si>
  <si>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</si>
  <si>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</si>
  <si>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</si>
  <si>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</si>
  <si>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</si>
  <si>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</si>
  <si>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</si>
  <si>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</si>
  <si>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</si>
  <si>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</si>
  <si>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</si>
  <si>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</si>
  <si>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</si>
  <si>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</si>
  <si>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</si>
  <si>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</si>
  <si>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</si>
  <si>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</si>
  <si>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</si>
  <si>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</si>
  <si>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</si>
  <si>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</si>
  <si>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</si>
  <si>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</si>
  <si>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</si>
  <si>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</si>
  <si>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</si>
  <si>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</si>
  <si>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</si>
  <si>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</si>
  <si>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</si>
  <si>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</si>
  <si>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</si>
  <si>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</si>
  <si>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</si>
  <si>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</si>
  <si>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</si>
  <si>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</si>
  <si>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</si>
  <si>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</si>
  <si>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</si>
  <si>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</si>
  <si>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</si>
  <si>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</si>
  <si>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</si>
  <si>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</si>
  <si>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</si>
  <si>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</si>
  <si>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</si>
  <si>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</si>
  <si>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</si>
  <si>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</si>
  <si>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</si>
  <si>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</si>
  <si>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</si>
  <si>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</si>
  <si>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</si>
  <si>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</si>
  <si>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</si>
  <si>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</si>
  <si>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</si>
  <si>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</si>
  <si>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</si>
  <si>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</si>
  <si>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</si>
  <si>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</si>
  <si>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</si>
  <si>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</si>
  <si>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</si>
  <si>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</si>
  <si>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</si>
  <si>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</si>
  <si>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</si>
  <si>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</si>
  <si>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</si>
  <si>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</si>
  <si>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</si>
  <si>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</si>
  <si>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t>
  </si>
  <si>
    <t>▲ 0.45</t>
  </si>
  <si>
    <t>一般会計</t>
  </si>
  <si>
    <t>住宅新築資金等貸付事業特別会計</t>
  </si>
  <si>
    <t>国民健康保険事業勘定特別会計</t>
  </si>
  <si>
    <t>▲ 4.15</t>
  </si>
  <si>
    <t>▲ 2.63</t>
  </si>
  <si>
    <t>▲ 1.09</t>
  </si>
  <si>
    <t>後期高齢者医療事業特別会計</t>
  </si>
  <si>
    <t>学校給食センター事業特別会計</t>
  </si>
  <si>
    <t>町立緑ヶ丘病院事業特別会計</t>
  </si>
  <si>
    <t>▲ 0.72</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</si>
  <si>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</si>
  <si>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</si>
  <si>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</si>
  <si>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</si>
  <si>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</si>
  <si>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</si>
  <si>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</si>
  <si>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</si>
  <si>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</si>
  <si>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</si>
  <si>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かんがい施設運営基金</t>
    <rPh sb="4" eb="6">
      <t>シセツ</t>
    </rPh>
    <rPh sb="6" eb="8">
      <t>ウンエイ</t>
    </rPh>
    <rPh sb="8" eb="10">
      <t>キキン</t>
    </rPh>
    <phoneticPr fontId="5"/>
  </si>
  <si>
    <t>防災基金</t>
    <rPh sb="0" eb="2">
      <t>ボウサイ</t>
    </rPh>
    <rPh sb="2" eb="4">
      <t>キキン</t>
    </rPh>
    <phoneticPr fontId="2"/>
  </si>
  <si>
    <t>人づくり基金</t>
    <rPh sb="0" eb="1">
      <t>ヒト</t>
    </rPh>
    <rPh sb="4" eb="6">
      <t>キキン</t>
    </rPh>
    <phoneticPr fontId="2"/>
  </si>
  <si>
    <t>ふるさと応援基金</t>
    <rPh sb="4" eb="6">
      <t>オウエン</t>
    </rPh>
    <rPh sb="6" eb="8">
      <t>キキン</t>
    </rPh>
    <phoneticPr fontId="2"/>
  </si>
  <si>
    <t>いとだ</t>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</si>
  <si>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2"/>
  </si>
  <si>
    <t xml:space="preserve"> </t>
    <phoneticPr fontId="5"/>
  </si>
  <si>
    <t>福岡県市町村消防団員等公務災害補償組合</t>
  </si>
  <si>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</si>
  <si>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</si>
  <si>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福岡県自治会館管理組合</t>
  </si>
  <si>
    <t>福岡県田川地区消防組合</t>
  </si>
  <si>
    <t>田川郡東部環境衛生施設組合</t>
  </si>
  <si>
    <t>田川地区斎場組合</t>
  </si>
  <si>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</si>
  <si>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</si>
  <si>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</si>
  <si>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</si>
  <si>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9">
      <t>イッパンカイケイ</t>
    </rPh>
    <phoneticPr fontId="2"/>
  </si>
  <si>
    <t>福岡県後期高齢者医療広域連合（後期高齢者医療特別会計）</t>
    <rPh sb="15" eb="26">
      <t>コウキコウレイシャイリョウトクベツカイケイ</t>
    </rPh>
    <phoneticPr fontId="2"/>
  </si>
  <si>
    <t>田川地区広域環境衛生施設組合</t>
  </si>
  <si>
    <t>-</t>
    <phoneticPr fontId="2"/>
  </si>
  <si>
    <t>-</t>
    <phoneticPr fontId="2"/>
  </si>
  <si>
    <t>田川広域水道企業団</t>
  </si>
  <si>
    <t>下田川清掃施設組合</t>
  </si>
  <si>
    <t>-</t>
    <phoneticPr fontId="2"/>
  </si>
  <si>
    <t>法適用企業</t>
    <rPh sb="0" eb="5">
      <t>ホウテキヨウキギョウ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</si>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</sst>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11B3-4C05-A2EA-456334B37C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99742</c:v>
                </c:pt>
                <c:pt idx="1">
                  <c:v>101699</c:v>
                </c:pt>
                <c:pt idx="2">
                  <c:v>93251</c:v>
                </c:pt>
                <c:pt idx="3">
                  <c:v>220906</c:v>
                </c:pt>
                <c:pt idx="4">
                  <c:v>137632</c:v>
                </c:pt>
              </c:numCache>
            </c:numRef>
          </c:val>
          <c:smooth val="0"/>
          <c:extLst xmlns:c16r2="http://schemas.microsoft.com/office/drawing/2015/06/chart">
            <c:ext xmlns:c16="http://schemas.microsoft.com/office/drawing/2014/chart" uri="{C3380CC4-5D6E-409C-BE32-E72D297353CC}">
              <c16:uniqueId val="{00000001-11B3-4C05-A2EA-456334B37C1B}"/>
            </c:ext>
          </c:extLst>
        </c:ser>
        <c:dLbls>
          <c:showLegendKey val="0"/>
          <c:showVal val="0"/>
          <c:showCatName val="0"/>
          <c:showSerName val="0"/>
          <c:showPercent val="0"/>
          <c:showBubbleSize val="0"/>
        </c:dLbls>
        <c:marker val="1"/>
        <c:smooth val="0"/>
        <c:axId val="404504672"/>
        <c:axId val="498053976"/>
      </c:lineChart>
      <c:catAx>
        <c:axId val="40450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053976"/>
        <c:crosses val="autoZero"/>
        <c:auto val="1"/>
        <c:lblAlgn val="ctr"/>
        <c:lblOffset val="100"/>
        <c:tickLblSkip val="1"/>
        <c:tickMarkSkip val="1"/>
        <c:noMultiLvlLbl val="0"/>
      </c:catAx>
      <c:valAx>
        <c:axId val="498053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50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10.66</c:v>
                </c:pt>
                <c:pt idx="1">
                  <c:v>14.66</c:v>
                </c:pt>
                <c:pt idx="2">
                  <c:v>14.36</c:v>
                </c:pt>
                <c:pt idx="3">
                  <c:v>14.24</c:v>
                </c:pt>
                <c:pt idx="4">
                  <c:v>14.99</c:v>
                </c:pt>
              </c:numCache>
            </c:numRef>
          </c:val>
          <c:extLst xmlns:c16r2="http://schemas.microsoft.com/office/drawing/2015/06/chart">
            <c:ext xmlns:c16="http://schemas.microsoft.com/office/drawing/2014/chart" uri="{C3380CC4-5D6E-409C-BE32-E72D297353CC}">
              <c16:uniqueId val="{00000000-FEBA-4C7F-948B-339D9FF543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51.71</c:v>
                </c:pt>
                <c:pt idx="1">
                  <c:v>51.43</c:v>
                </c:pt>
                <c:pt idx="2">
                  <c:v>48.95</c:v>
                </c:pt>
                <c:pt idx="3">
                  <c:v>46.98</c:v>
                </c:pt>
                <c:pt idx="4">
                  <c:v>48.37</c:v>
                </c:pt>
              </c:numCache>
            </c:numRef>
          </c:val>
          <c:extLst xmlns:c16r2="http://schemas.microsoft.com/office/drawing/2015/06/chart">
            <c:ext xmlns:c16="http://schemas.microsoft.com/office/drawing/2014/chart" uri="{C3380CC4-5D6E-409C-BE32-E72D297353CC}">
              <c16:uniqueId val="{00000001-FEBA-4C7F-948B-339D9FF543D7}"/>
            </c:ext>
          </c:extLst>
        </c:ser>
        <c:dLbls>
          <c:showLegendKey val="0"/>
          <c:showVal val="0"/>
          <c:showCatName val="0"/>
          <c:showSerName val="0"/>
          <c:showPercent val="0"/>
          <c:showBubbleSize val="0"/>
        </c:dLbls>
        <c:gapWidth val="250"/>
        <c:overlap val="100"/>
        <c:axId val="498019544"/>
        <c:axId val="49950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-1.1399999999999999</c:v>
                </c:pt>
                <c:pt idx="1">
                  <c:v>3.67</c:v>
                </c:pt>
                <c:pt idx="2">
                  <c:v>-0.45</c:v>
                </c:pt>
                <c:pt idx="3">
                  <c:v>3.76</c:v>
                </c:pt>
                <c:pt idx="4">
                  <c:v>3.06</c:v>
                </c:pt>
              </c:numCache>
            </c:numRef>
          </c:val>
          <c:smooth val="0"/>
          <c:extLst xmlns:c16r2="http://schemas.microsoft.com/office/drawing/2015/06/chart">
            <c:ext xmlns:c16="http://schemas.microsoft.com/office/drawing/2014/chart" uri="{C3380CC4-5D6E-409C-BE32-E72D297353CC}">
              <c16:uniqueId val="{00000002-FEBA-4C7F-948B-339D9FF543D7}"/>
            </c:ext>
          </c:extLst>
        </c:ser>
        <c:dLbls>
          <c:showLegendKey val="0"/>
          <c:showVal val="0"/>
          <c:showCatName val="0"/>
          <c:showSerName val="0"/>
          <c:showPercent val="0"/>
          <c:showBubbleSize val="0"/>
        </c:dLbls>
        <c:marker val="1"/>
        <c:smooth val="0"/>
        <c:axId val="498019544"/>
        <c:axId val="499506824"/>
      </c:lineChart>
      <c:catAx>
        <c:axId val="49801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506824"/>
        <c:crosses val="autoZero"/>
        <c:auto val="1"/>
        <c:lblAlgn val="ctr"/>
        <c:lblOffset val="100"/>
        <c:tickLblSkip val="1"/>
        <c:tickMarkSkip val="1"/>
        <c:noMultiLvlLbl val="0"/>
      </c:catAx>
      <c:valAx>
        <c:axId val="49950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01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8.61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A6B-421D-A222-B1A72E710F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6B-421D-A222-B1A72E710F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A6B-421D-A222-B1A72E710F2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A6B-421D-A222-B1A72E710F26}"/>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0.72</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A6B-421D-A222-B1A72E710F26}"/>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A6B-421D-A222-B1A72E710F2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0.36</c:v>
                </c:pt>
                <c:pt idx="8">
                  <c:v>#N/A</c:v>
                </c:pt>
                <c:pt idx="9">
                  <c:v>0.75</c:v>
                </c:pt>
              </c:numCache>
            </c:numRef>
          </c:val>
          <c:extLst xmlns:c16r2="http://schemas.microsoft.com/office/drawing/2015/06/chart">
            <c:ext xmlns:c16="http://schemas.microsoft.com/office/drawing/2014/chart" uri="{C3380CC4-5D6E-409C-BE32-E72D297353CC}">
              <c16:uniqueId val="{00000006-FA6B-421D-A222-B1A72E710F2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4.1500000000000004</c:v>
                </c:pt>
                <c:pt idx="1">
                  <c:v>#N/A</c:v>
                </c:pt>
                <c:pt idx="2">
                  <c:v>2.63</c:v>
                </c:pt>
                <c:pt idx="3">
                  <c:v>#N/A</c:v>
                </c:pt>
                <c:pt idx="4">
                  <c:v>1.0900000000000001</c:v>
                </c:pt>
                <c:pt idx="5">
                  <c:v>#N/A</c:v>
                </c:pt>
                <c:pt idx="6">
                  <c:v>#N/A</c:v>
                </c:pt>
                <c:pt idx="7">
                  <c:v>0.67</c:v>
                </c:pt>
                <c:pt idx="8">
                  <c:v>#N/A</c:v>
                </c:pt>
                <c:pt idx="9">
                  <c:v>1.47</c:v>
                </c:pt>
              </c:numCache>
            </c:numRef>
          </c:val>
          <c:extLst xmlns:c16r2="http://schemas.microsoft.com/office/drawing/2015/06/chart">
            <c:ext xmlns:c16="http://schemas.microsoft.com/office/drawing/2014/chart" uri="{C3380CC4-5D6E-409C-BE32-E72D297353CC}">
              <c16:uniqueId val="{00000007-FA6B-421D-A222-B1A72E710F26}"/>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1.34</c:v>
                </c:pt>
                <c:pt idx="2">
                  <c:v>#N/A</c:v>
                </c:pt>
                <c:pt idx="3">
                  <c:v>1.46</c:v>
                </c:pt>
                <c:pt idx="4">
                  <c:v>#N/A</c:v>
                </c:pt>
                <c:pt idx="5">
                  <c:v>1.89</c:v>
                </c:pt>
                <c:pt idx="6">
                  <c:v>#N/A</c:v>
                </c:pt>
                <c:pt idx="7">
                  <c:v>2.37</c:v>
                </c:pt>
                <c:pt idx="8">
                  <c:v>#N/A</c:v>
                </c:pt>
                <c:pt idx="9">
                  <c:v>2.74</c:v>
                </c:pt>
              </c:numCache>
            </c:numRef>
          </c:val>
          <c:extLst xmlns:c16r2="http://schemas.microsoft.com/office/drawing/2015/06/chart">
            <c:ext xmlns:c16="http://schemas.microsoft.com/office/drawing/2014/chart" uri="{C3380CC4-5D6E-409C-BE32-E72D297353CC}">
              <c16:uniqueId val="{00000008-FA6B-421D-A222-B1A72E710F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9.3000000000000007</c:v>
                </c:pt>
                <c:pt idx="2">
                  <c:v>#N/A</c:v>
                </c:pt>
                <c:pt idx="3">
                  <c:v>13.19</c:v>
                </c:pt>
                <c:pt idx="4">
                  <c:v>#N/A</c:v>
                </c:pt>
                <c:pt idx="5">
                  <c:v>12.46</c:v>
                </c:pt>
                <c:pt idx="6">
                  <c:v>#N/A</c:v>
                </c:pt>
                <c:pt idx="7">
                  <c:v>11.85</c:v>
                </c:pt>
                <c:pt idx="8">
                  <c:v>#N/A</c:v>
                </c:pt>
                <c:pt idx="9">
                  <c:v>12.24</c:v>
                </c:pt>
              </c:numCache>
            </c:numRef>
          </c:val>
          <c:extLst xmlns:c16r2="http://schemas.microsoft.com/office/drawing/2015/06/chart">
            <c:ext xmlns:c16="http://schemas.microsoft.com/office/drawing/2014/chart" uri="{C3380CC4-5D6E-409C-BE32-E72D297353CC}">
              <c16:uniqueId val="{00000009-FA6B-421D-A222-B1A72E710F26}"/>
            </c:ext>
          </c:extLst>
        </c:ser>
        <c:dLbls>
          <c:showLegendKey val="0"/>
          <c:showVal val="0"/>
          <c:showCatName val="0"/>
          <c:showSerName val="0"/>
          <c:showPercent val="0"/>
          <c:showBubbleSize val="0"/>
        </c:dLbls>
        <c:gapWidth val="150"/>
        <c:overlap val="100"/>
        <c:axId val="502366264"/>
        <c:axId val="503802544"/>
      </c:barChart>
      <c:catAx>
        <c:axId val="50236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02544"/>
        <c:crosses val="autoZero"/>
        <c:auto val="1"/>
        <c:lblAlgn val="ctr"/>
        <c:lblOffset val="100"/>
        <c:tickLblSkip val="1"/>
        <c:tickMarkSkip val="1"/>
        <c:noMultiLvlLbl val="0"/>
      </c:catAx>
      <c:valAx>
        <c:axId val="50380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36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c:v>
                </c:pt>
                <c:pt idx="5">
                  <c:v>349</c:v>
                </c:pt>
                <c:pt idx="8">
                  <c:v>358</c:v>
                </c:pt>
                <c:pt idx="11">
                  <c:v>351</c:v>
                </c:pt>
                <c:pt idx="14">
                  <c:v>374</c:v>
                </c:pt>
              </c:numCache>
            </c:numRef>
          </c:val>
          <c:extLst xmlns:c16r2="http://schemas.microsoft.com/office/drawing/2015/06/chart">
            <c:ext xmlns:c16="http://schemas.microsoft.com/office/drawing/2014/chart" uri="{C3380CC4-5D6E-409C-BE32-E72D297353CC}">
              <c16:uniqueId val="{00000000-1727-4728-8BB0-91FAED49B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3</c:v>
                </c:pt>
                <c:pt idx="3">
                  <c:v>2</c:v>
                </c:pt>
                <c:pt idx="6">
                  <c:v>2</c:v>
                </c:pt>
                <c:pt idx="9">
                  <c:v>3</c:v>
                </c:pt>
                <c:pt idx="12">
                  <c:v>2</c:v>
                </c:pt>
              </c:numCache>
            </c:numRef>
          </c:val>
          <c:extLst xmlns:c16r2="http://schemas.microsoft.com/office/drawing/2015/06/chart">
            <c:ext xmlns:c16="http://schemas.microsoft.com/office/drawing/2014/chart" uri="{C3380CC4-5D6E-409C-BE32-E72D297353CC}">
              <c16:uniqueId val="{00000001-1727-4728-8BB0-91FAED49B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27-4728-8BB0-91FAED49B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38</c:v>
                </c:pt>
                <c:pt idx="6">
                  <c:v>21</c:v>
                </c:pt>
                <c:pt idx="9">
                  <c:v>19</c:v>
                </c:pt>
                <c:pt idx="12">
                  <c:v>22</c:v>
                </c:pt>
              </c:numCache>
            </c:numRef>
          </c:val>
          <c:extLst xmlns:c16r2="http://schemas.microsoft.com/office/drawing/2015/06/chart">
            <c:ext xmlns:c16="http://schemas.microsoft.com/office/drawing/2014/chart" uri="{C3380CC4-5D6E-409C-BE32-E72D297353CC}">
              <c16:uniqueId val="{00000003-1727-4728-8BB0-91FAED49B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4-1727-4728-8BB0-91FAED49B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27-4728-8BB0-91FAED49B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27-4728-8BB0-91FAED49B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421</c:v>
                </c:pt>
                <c:pt idx="3">
                  <c:v>421</c:v>
                </c:pt>
                <c:pt idx="6">
                  <c:v>453</c:v>
                </c:pt>
                <c:pt idx="9">
                  <c:v>468</c:v>
                </c:pt>
                <c:pt idx="12">
                  <c:v>512</c:v>
                </c:pt>
              </c:numCache>
            </c:numRef>
          </c:val>
          <c:extLst xmlns:c16r2="http://schemas.microsoft.com/office/drawing/2015/06/chart">
            <c:ext xmlns:c16="http://schemas.microsoft.com/office/drawing/2014/chart" uri="{C3380CC4-5D6E-409C-BE32-E72D297353CC}">
              <c16:uniqueId val="{00000007-1727-4728-8BB0-91FAED49BD81}"/>
            </c:ext>
          </c:extLst>
        </c:ser>
        <c:dLbls>
          <c:showLegendKey val="0"/>
          <c:showVal val="0"/>
          <c:showCatName val="0"/>
          <c:showSerName val="0"/>
          <c:showPercent val="0"/>
          <c:showBubbleSize val="0"/>
        </c:dLbls>
        <c:gapWidth val="100"/>
        <c:overlap val="100"/>
        <c:axId val="495891016"/>
        <c:axId val="495891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c:v>
                </c:pt>
                <c:pt idx="2">
                  <c:v>#N/A</c:v>
                </c:pt>
                <c:pt idx="3">
                  <c:v>#N/A</c:v>
                </c:pt>
                <c:pt idx="4">
                  <c:v>116</c:v>
                </c:pt>
                <c:pt idx="5">
                  <c:v>#N/A</c:v>
                </c:pt>
                <c:pt idx="6">
                  <c:v>#N/A</c:v>
                </c:pt>
                <c:pt idx="7">
                  <c:v>119</c:v>
                </c:pt>
                <c:pt idx="8">
                  <c:v>#N/A</c:v>
                </c:pt>
                <c:pt idx="9">
                  <c:v>#N/A</c:v>
                </c:pt>
                <c:pt idx="10">
                  <c:v>140</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1727-4728-8BB0-91FAED49BD81}"/>
            </c:ext>
          </c:extLst>
        </c:ser>
        <c:dLbls>
          <c:showLegendKey val="0"/>
          <c:showVal val="0"/>
          <c:showCatName val="0"/>
          <c:showSerName val="0"/>
          <c:showPercent val="0"/>
          <c:showBubbleSize val="0"/>
        </c:dLbls>
        <c:marker val="1"/>
        <c:smooth val="0"/>
        <c:axId val="495891016"/>
        <c:axId val="495891400"/>
      </c:lineChart>
      <c:catAx>
        <c:axId val="49589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891400"/>
        <c:crosses val="autoZero"/>
        <c:auto val="1"/>
        <c:lblAlgn val="ctr"/>
        <c:lblOffset val="100"/>
        <c:tickLblSkip val="1"/>
        <c:tickMarkSkip val="1"/>
        <c:noMultiLvlLbl val="0"/>
      </c:catAx>
      <c:valAx>
        <c:axId val="49589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9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3141</c:v>
                </c:pt>
                <c:pt idx="5">
                  <c:v>3234</c:v>
                </c:pt>
                <c:pt idx="8">
                  <c:v>3023</c:v>
                </c:pt>
                <c:pt idx="11">
                  <c:v>3843</c:v>
                </c:pt>
                <c:pt idx="14">
                  <c:v>3662</c:v>
                </c:pt>
              </c:numCache>
            </c:numRef>
          </c:val>
          <c:extLst xmlns:c16r2="http://schemas.microsoft.com/office/drawing/2015/06/chart">
            <c:ext xmlns:c16="http://schemas.microsoft.com/office/drawing/2014/chart" uri="{C3380CC4-5D6E-409C-BE32-E72D297353CC}">
              <c16:uniqueId val="{00000000-1985-4CFD-A5AC-60AE72C289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378</c:v>
                </c:pt>
                <c:pt idx="5">
                  <c:v>356</c:v>
                </c:pt>
                <c:pt idx="8">
                  <c:v>508</c:v>
                </c:pt>
                <c:pt idx="11">
                  <c:v>753</c:v>
                </c:pt>
                <c:pt idx="14">
                  <c:v>946</c:v>
                </c:pt>
              </c:numCache>
            </c:numRef>
          </c:val>
          <c:extLst xmlns:c16r2="http://schemas.microsoft.com/office/drawing/2015/06/chart">
            <c:ext xmlns:c16="http://schemas.microsoft.com/office/drawing/2014/chart" uri="{C3380CC4-5D6E-409C-BE32-E72D297353CC}">
              <c16:uniqueId val="{00000001-1985-4CFD-A5AC-60AE72C289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5118</c:v>
                </c:pt>
                <c:pt idx="5">
                  <c:v>5523</c:v>
                </c:pt>
                <c:pt idx="8">
                  <c:v>5732</c:v>
                </c:pt>
                <c:pt idx="11">
                  <c:v>5691</c:v>
                </c:pt>
                <c:pt idx="14">
                  <c:v>5644</c:v>
                </c:pt>
              </c:numCache>
            </c:numRef>
          </c:val>
          <c:extLst xmlns:c16r2="http://schemas.microsoft.com/office/drawing/2015/06/chart">
            <c:ext xmlns:c16="http://schemas.microsoft.com/office/drawing/2014/chart" uri="{C3380CC4-5D6E-409C-BE32-E72D297353CC}">
              <c16:uniqueId val="{00000002-1985-4CFD-A5AC-60AE72C289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85-4CFD-A5AC-60AE72C289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85-4CFD-A5AC-60AE72C289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85-4CFD-A5AC-60AE72C289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961</c:v>
                </c:pt>
                <c:pt idx="3">
                  <c:v>1014</c:v>
                </c:pt>
                <c:pt idx="6">
                  <c:v>965</c:v>
                </c:pt>
                <c:pt idx="9">
                  <c:v>972</c:v>
                </c:pt>
                <c:pt idx="12">
                  <c:v>981</c:v>
                </c:pt>
              </c:numCache>
            </c:numRef>
          </c:val>
          <c:extLst xmlns:c16r2="http://schemas.microsoft.com/office/drawing/2015/06/chart">
            <c:ext xmlns:c16="http://schemas.microsoft.com/office/drawing/2014/chart" uri="{C3380CC4-5D6E-409C-BE32-E72D297353CC}">
              <c16:uniqueId val="{00000006-1985-4CFD-A5AC-60AE72C289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c:v>
                </c:pt>
                <c:pt idx="3">
                  <c:v>110</c:v>
                </c:pt>
                <c:pt idx="6">
                  <c:v>132</c:v>
                </c:pt>
                <c:pt idx="9">
                  <c:v>113</c:v>
                </c:pt>
                <c:pt idx="12">
                  <c:v>95</c:v>
                </c:pt>
              </c:numCache>
            </c:numRef>
          </c:val>
          <c:extLst xmlns:c16r2="http://schemas.microsoft.com/office/drawing/2015/06/chart">
            <c:ext xmlns:c16="http://schemas.microsoft.com/office/drawing/2014/chart" uri="{C3380CC4-5D6E-409C-BE32-E72D297353CC}">
              <c16:uniqueId val="{00000007-1985-4CFD-A5AC-60AE72C289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c:v>
                </c:pt>
                <c:pt idx="3">
                  <c:v>8</c:v>
                </c:pt>
                <c:pt idx="6">
                  <c:v>82</c:v>
                </c:pt>
                <c:pt idx="9">
                  <c:v>79</c:v>
                </c:pt>
                <c:pt idx="12">
                  <c:v>97</c:v>
                </c:pt>
              </c:numCache>
            </c:numRef>
          </c:val>
          <c:extLst xmlns:c16r2="http://schemas.microsoft.com/office/drawing/2015/06/chart">
            <c:ext xmlns:c16="http://schemas.microsoft.com/office/drawing/2014/chart" uri="{C3380CC4-5D6E-409C-BE32-E72D297353CC}">
              <c16:uniqueId val="{00000008-1985-4CFD-A5AC-60AE72C289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985-4CFD-A5AC-60AE72C289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4751</c:v>
                </c:pt>
                <c:pt idx="3">
                  <c:v>4898</c:v>
                </c:pt>
                <c:pt idx="6">
                  <c:v>5106</c:v>
                </c:pt>
                <c:pt idx="9">
                  <c:v>6220</c:v>
                </c:pt>
                <c:pt idx="12">
                  <c:v>6615</c:v>
                </c:pt>
              </c:numCache>
            </c:numRef>
          </c:val>
          <c:extLst xmlns:c16r2="http://schemas.microsoft.com/office/drawing/2015/06/chart">
            <c:ext xmlns:c16="http://schemas.microsoft.com/office/drawing/2014/chart" uri="{C3380CC4-5D6E-409C-BE32-E72D297353CC}">
              <c16:uniqueId val="{0000000A-1985-4CFD-A5AC-60AE72C2893D}"/>
            </c:ext>
          </c:extLst>
        </c:ser>
        <c:dLbls>
          <c:showLegendKey val="0"/>
          <c:showVal val="0"/>
          <c:showCatName val="0"/>
          <c:showSerName val="0"/>
          <c:showPercent val="0"/>
          <c:showBubbleSize val="0"/>
        </c:dLbls>
        <c:gapWidth val="100"/>
        <c:overlap val="100"/>
        <c:axId val="495897744"/>
        <c:axId val="495894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985-4CFD-A5AC-60AE72C2893D}"/>
            </c:ext>
          </c:extLst>
        </c:ser>
        <c:dLbls>
          <c:showLegendKey val="0"/>
          <c:showVal val="0"/>
          <c:showCatName val="0"/>
          <c:showSerName val="0"/>
          <c:showPercent val="0"/>
          <c:showBubbleSize val="0"/>
        </c:dLbls>
        <c:marker val="1"/>
        <c:smooth val="0"/>
        <c:axId val="495897744"/>
        <c:axId val="495894520"/>
      </c:lineChart>
      <c:catAx>
        <c:axId val="49589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894520"/>
        <c:crosses val="autoZero"/>
        <c:auto val="1"/>
        <c:lblAlgn val="ctr"/>
        <c:lblOffset val="100"/>
        <c:tickLblSkip val="1"/>
        <c:tickMarkSkip val="1"/>
        <c:noMultiLvlLbl val="0"/>
      </c:catAx>
      <c:valAx>
        <c:axId val="49589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9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1381</c:v>
                </c:pt>
                <c:pt idx="1">
                  <c:v>1396</c:v>
                </c:pt>
                <c:pt idx="2">
                  <c:v>1414</c:v>
                </c:pt>
              </c:numCache>
            </c:numRef>
          </c:val>
          <c:extLst xmlns:c16r2="http://schemas.microsoft.com/office/drawing/2015/06/chart">
            <c:ext xmlns:c16="http://schemas.microsoft.com/office/drawing/2014/chart" uri="{C3380CC4-5D6E-409C-BE32-E72D297353CC}">
              <c16:uniqueId val="{00000000-0E14-4C7E-BD1C-3C37DFC1A2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1285</c:v>
                </c:pt>
                <c:pt idx="1">
                  <c:v>1440</c:v>
                </c:pt>
                <c:pt idx="2">
                  <c:v>1390</c:v>
                </c:pt>
              </c:numCache>
            </c:numRef>
          </c:val>
          <c:extLst xmlns:c16r2="http://schemas.microsoft.com/office/drawing/2015/06/chart">
            <c:ext xmlns:c16="http://schemas.microsoft.com/office/drawing/2014/chart" uri="{C3380CC4-5D6E-409C-BE32-E72D297353CC}">
              <c16:uniqueId val="{00000001-0E14-4C7E-BD1C-3C37DFC1A2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3067</c:v>
                </c:pt>
                <c:pt idx="1">
                  <c:v>2857</c:v>
                </c:pt>
                <c:pt idx="2">
                  <c:v>2912</c:v>
                </c:pt>
              </c:numCache>
            </c:numRef>
          </c:val>
          <c:extLst xmlns:c16r2="http://schemas.microsoft.com/office/drawing/2015/06/chart">
            <c:ext xmlns:c16="http://schemas.microsoft.com/office/drawing/2014/chart" uri="{C3380CC4-5D6E-409C-BE32-E72D297353CC}">
              <c16:uniqueId val="{00000002-0E14-4C7E-BD1C-3C37DFC1A29F}"/>
            </c:ext>
          </c:extLst>
        </c:ser>
        <c:dLbls>
          <c:showLegendKey val="0"/>
          <c:showVal val="0"/>
          <c:showCatName val="0"/>
          <c:showSerName val="0"/>
          <c:showPercent val="0"/>
          <c:showBubbleSize val="0"/>
        </c:dLbls>
        <c:gapWidth val="120"/>
        <c:overlap val="100"/>
        <c:axId val="503793336"/>
        <c:axId val="503793720"/>
      </c:barChart>
      <c:catAx>
        <c:axId val="50379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793720"/>
        <c:crosses val="autoZero"/>
        <c:auto val="1"/>
        <c:lblAlgn val="ctr"/>
        <c:lblOffset val="100"/>
        <c:tickLblSkip val="1"/>
        <c:tickMarkSkip val="1"/>
        <c:noMultiLvlLbl val="0"/>
      </c:catAx>
      <c:valAx>
        <c:axId val="503793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79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おいて、失業対策事業債、地域改善事業など多額の地方債を発行してきたため、公債費負担が大きい。近年新規発行を抑制し、実質公債費比率の低下に努めてきたため横ばいとなっているが、今後大型事業の償還開始や、過疎対策事業債が発行可能となったことにより公債費負担の増が見込まれるため、事業の必要性や緊急性を勘案した新規発行の抑制や、計画的に繰上償還を実施し、公債費比率を抑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満期一括償還地方債の償還の財源として積み上げた額に係るものは該当無し。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充当可能財源が将来負担額を上回っているため、将来負担率は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数値なし）である。令和４年４月１日に過疎地域として指定されたことにより過疎対策事業債の発行が可能となったため、今後も地方債残高の増が見込まれる。引き続き、後世への負担軽減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放課後児童クラブ施設建替事業（基本・実施設計）分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増額しているため、今後も寄附者の意思を汲み取り、町にとって有意義に役立てる。過疎地域持続的発展特別事業基金については、計画に基づいた事業経費を積み立て、持続発展可能な町づくり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ふるさとである糸田町を愛する者、糸田町の将来を応援する者からの寄附目的に資する事業経費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糸田町過疎地域持続的発展計画に定められた過疎地域持続的発展特別事業に要する経費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自ら考え自ら実施する地域づくり事業を円滑に推進するための事業経費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明るく豊かで住みよい町を目指し、人材育成を円滑に推進するための事業経費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放課後児童クラブ施設建替事業（基本・実施設計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糸田アリーナ備品購入費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糸田町過疎地域持続的発展計画に定められた事業経費を積み立て、持続発展可能な町づくりを実現する。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・分譲地売払収入の積立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町営住宅建設事業や糸田アリーナ統合化事業などのを大型事業を実施しているため、今後、起債残高は増加見込みとなる。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前年度と横ばいとなっている。主たる産業がなく大規模な企業もないため、財政基盤が弱く、類似団体より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税収の確保に関しては、糸田町町税・使用料等徴収対策委員会のもと、全庁一丸となって徴収強化を図っていく。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経常収支は</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％と悪化している。歳入・歳出ともに減少しているが、物価高騰による経常的経費の増額の影響が主な要因となっている。類似団体平均と比べても、</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ポイント高く、財政構造の弾力性が少ない。全体事業費の費用対効果を分析し、事業見直しなどによる経常収支比率のより一層の改善が求められる。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歳出の主要因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物件費（光熱水費の増等）、人件費（給与改定等による給料の増）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14986</xdr:rowOff>
    </xdr:to>
    <xdr:cxnSp macro="">
      <xdr:nvCxnSpPr>
        <xdr:cNvPr id="131" name="直線コネクタ 130"/>
        <xdr:cNvCxnSpPr/>
      </xdr:nvCxnSpPr>
      <xdr:spPr>
        <a:xfrm>
          <a:off x="4114800" y="112100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63246</xdr:rowOff>
    </xdr:to>
    <xdr:cxnSp macro="">
      <xdr:nvCxnSpPr>
        <xdr:cNvPr id="134" name="直線コネクタ 133"/>
        <xdr:cNvCxnSpPr/>
      </xdr:nvCxnSpPr>
      <xdr:spPr>
        <a:xfrm flipV="1">
          <a:off x="3225800" y="112100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63246</xdr:rowOff>
    </xdr:to>
    <xdr:cxnSp macro="">
      <xdr:nvCxnSpPr>
        <xdr:cNvPr id="137" name="直線コネクタ 136"/>
        <xdr:cNvCxnSpPr/>
      </xdr:nvCxnSpPr>
      <xdr:spPr>
        <a:xfrm>
          <a:off x="2336800" y="113210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5334</xdr:rowOff>
    </xdr:from>
    <xdr:to>
      <xdr:col>11</xdr:col>
      <xdr:colOff>31750</xdr:colOff>
      <xdr:row>66</xdr:row>
      <xdr:rowOff>14986</xdr:rowOff>
    </xdr:to>
    <xdr:cxnSp macro="">
      <xdr:nvCxnSpPr>
        <xdr:cNvPr id="140" name="直線コネクタ 139"/>
        <xdr:cNvCxnSpPr/>
      </xdr:nvCxnSpPr>
      <xdr:spPr>
        <a:xfrm flipV="1">
          <a:off x="1447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50" name="楕円 149"/>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31513</xdr:rowOff>
    </xdr:from>
    <xdr:ext cx="762000" cy="259045"/>
    <xdr:sp macro="" textlink="">
      <xdr:nvSpPr>
        <xdr:cNvPr id="151" name="財政構造の弾力性該当値テキスト"/>
        <xdr:cNvSpPr txBox="1"/>
      </xdr:nvSpPr>
      <xdr:spPr>
        <a:xfrm>
          <a:off x="5041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6" name="楕円 155"/>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7" name="テキスト ボックス 156"/>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8" name="楕円 157"/>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9" name="テキスト ボックス 158"/>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となっており、主な要因は、物価高騰による物件費の増と給与改定等による人件費の増となっている。今後も引き続き経費削減と緊急性・必要性を考慮した財政運営が求められる。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90181</xdr:rowOff>
    </xdr:from>
    <xdr:to>
      <xdr:col>23</xdr:col>
      <xdr:colOff>133350</xdr:colOff>
      <xdr:row>80</xdr:row>
      <xdr:rowOff>110813</xdr:rowOff>
    </xdr:to>
    <xdr:cxnSp macro="">
      <xdr:nvCxnSpPr>
        <xdr:cNvPr id="194" name="直線コネクタ 193"/>
        <xdr:cNvCxnSpPr/>
      </xdr:nvCxnSpPr>
      <xdr:spPr>
        <a:xfrm>
          <a:off x="4114800" y="13806181"/>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74321</xdr:rowOff>
    </xdr:from>
    <xdr:to>
      <xdr:col>19</xdr:col>
      <xdr:colOff>133350</xdr:colOff>
      <xdr:row>80</xdr:row>
      <xdr:rowOff>90181</xdr:rowOff>
    </xdr:to>
    <xdr:cxnSp macro="">
      <xdr:nvCxnSpPr>
        <xdr:cNvPr id="197" name="直線コネクタ 196"/>
        <xdr:cNvCxnSpPr/>
      </xdr:nvCxnSpPr>
      <xdr:spPr>
        <a:xfrm>
          <a:off x="3225800" y="13790321"/>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49941</xdr:rowOff>
    </xdr:from>
    <xdr:to>
      <xdr:col>15</xdr:col>
      <xdr:colOff>82550</xdr:colOff>
      <xdr:row>80</xdr:row>
      <xdr:rowOff>74321</xdr:rowOff>
    </xdr:to>
    <xdr:cxnSp macro="">
      <xdr:nvCxnSpPr>
        <xdr:cNvPr id="200" name="直線コネクタ 199"/>
        <xdr:cNvCxnSpPr/>
      </xdr:nvCxnSpPr>
      <xdr:spPr>
        <a:xfrm>
          <a:off x="2336800" y="13765941"/>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37233</xdr:rowOff>
    </xdr:from>
    <xdr:to>
      <xdr:col>11</xdr:col>
      <xdr:colOff>31750</xdr:colOff>
      <xdr:row>80</xdr:row>
      <xdr:rowOff>49941</xdr:rowOff>
    </xdr:to>
    <xdr:cxnSp macro="">
      <xdr:nvCxnSpPr>
        <xdr:cNvPr id="203" name="直線コネクタ 202"/>
        <xdr:cNvCxnSpPr/>
      </xdr:nvCxnSpPr>
      <xdr:spPr>
        <a:xfrm>
          <a:off x="1447800" y="13753233"/>
          <a:ext cx="889000" cy="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60013</xdr:rowOff>
    </xdr:from>
    <xdr:to>
      <xdr:col>23</xdr:col>
      <xdr:colOff>184150</xdr:colOff>
      <xdr:row>80</xdr:row>
      <xdr:rowOff>161613</xdr:rowOff>
    </xdr:to>
    <xdr:sp macro="" textlink="">
      <xdr:nvSpPr>
        <xdr:cNvPr id="213" name="楕円 212"/>
        <xdr:cNvSpPr/>
      </xdr:nvSpPr>
      <xdr:spPr>
        <a:xfrm>
          <a:off x="4902200" y="137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152740</xdr:rowOff>
    </xdr:from>
    <xdr:ext cx="762000" cy="259045"/>
    <xdr:sp macro="" textlink="">
      <xdr:nvSpPr>
        <xdr:cNvPr id="214" name="人件費・物件費等の状況該当値テキスト"/>
        <xdr:cNvSpPr txBox="1"/>
      </xdr:nvSpPr>
      <xdr:spPr>
        <a:xfrm>
          <a:off x="5041900" y="1369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39381</xdr:rowOff>
    </xdr:from>
    <xdr:to>
      <xdr:col>19</xdr:col>
      <xdr:colOff>184150</xdr:colOff>
      <xdr:row>80</xdr:row>
      <xdr:rowOff>140981</xdr:rowOff>
    </xdr:to>
    <xdr:sp macro="" textlink="">
      <xdr:nvSpPr>
        <xdr:cNvPr id="215" name="楕円 214"/>
        <xdr:cNvSpPr/>
      </xdr:nvSpPr>
      <xdr:spPr>
        <a:xfrm>
          <a:off x="4064000" y="13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151158</xdr:rowOff>
    </xdr:from>
    <xdr:ext cx="736600" cy="259045"/>
    <xdr:sp macro="" textlink="">
      <xdr:nvSpPr>
        <xdr:cNvPr id="216" name="テキスト ボックス 215"/>
        <xdr:cNvSpPr txBox="1"/>
      </xdr:nvSpPr>
      <xdr:spPr>
        <a:xfrm>
          <a:off x="3733800" y="1352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23521</xdr:rowOff>
    </xdr:from>
    <xdr:to>
      <xdr:col>15</xdr:col>
      <xdr:colOff>133350</xdr:colOff>
      <xdr:row>80</xdr:row>
      <xdr:rowOff>125121</xdr:rowOff>
    </xdr:to>
    <xdr:sp macro="" textlink="">
      <xdr:nvSpPr>
        <xdr:cNvPr id="217" name="楕円 216"/>
        <xdr:cNvSpPr/>
      </xdr:nvSpPr>
      <xdr:spPr>
        <a:xfrm>
          <a:off x="3175000" y="137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135298</xdr:rowOff>
    </xdr:from>
    <xdr:ext cx="762000" cy="259045"/>
    <xdr:sp macro="" textlink="">
      <xdr:nvSpPr>
        <xdr:cNvPr id="218" name="テキスト ボックス 217"/>
        <xdr:cNvSpPr txBox="1"/>
      </xdr:nvSpPr>
      <xdr:spPr>
        <a:xfrm>
          <a:off x="2844800" y="135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170591</xdr:rowOff>
    </xdr:from>
    <xdr:to>
      <xdr:col>11</xdr:col>
      <xdr:colOff>82550</xdr:colOff>
      <xdr:row>80</xdr:row>
      <xdr:rowOff>100741</xdr:rowOff>
    </xdr:to>
    <xdr:sp macro="" textlink="">
      <xdr:nvSpPr>
        <xdr:cNvPr id="219" name="楕円 218"/>
        <xdr:cNvSpPr/>
      </xdr:nvSpPr>
      <xdr:spPr>
        <a:xfrm>
          <a:off x="2286000" y="137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110918</xdr:rowOff>
    </xdr:from>
    <xdr:ext cx="762000" cy="259045"/>
    <xdr:sp macro="" textlink="">
      <xdr:nvSpPr>
        <xdr:cNvPr id="220" name="テキスト ボックス 219"/>
        <xdr:cNvSpPr txBox="1"/>
      </xdr:nvSpPr>
      <xdr:spPr>
        <a:xfrm>
          <a:off x="1955800" y="134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157883</xdr:rowOff>
    </xdr:from>
    <xdr:to>
      <xdr:col>7</xdr:col>
      <xdr:colOff>31750</xdr:colOff>
      <xdr:row>80</xdr:row>
      <xdr:rowOff>88033</xdr:rowOff>
    </xdr:to>
    <xdr:sp macro="" textlink="">
      <xdr:nvSpPr>
        <xdr:cNvPr id="221" name="楕円 220"/>
        <xdr:cNvSpPr/>
      </xdr:nvSpPr>
      <xdr:spPr>
        <a:xfrm>
          <a:off x="1397000" y="13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98210</xdr:rowOff>
    </xdr:from>
    <xdr:ext cx="762000" cy="259045"/>
    <xdr:sp macro="" textlink="">
      <xdr:nvSpPr>
        <xdr:cNvPr id="222" name="テキスト ボックス 221"/>
        <xdr:cNvSpPr txBox="1"/>
      </xdr:nvSpPr>
      <xdr:spPr>
        <a:xfrm>
          <a:off x="1066800" y="13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体制に関しては国に準拠している。新規採用を抑制した年代が管理職に該当する年代であるため、高卒・大卒職員が国・類似団体よりも若く昇格し、指数を押し上げる要因となっている（類似団体平均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80434</xdr:rowOff>
    </xdr:to>
    <xdr:cxnSp macro="">
      <xdr:nvCxnSpPr>
        <xdr:cNvPr id="258" name="直線コネクタ 257"/>
        <xdr:cNvCxnSpPr/>
      </xdr:nvCxnSpPr>
      <xdr:spPr>
        <a:xfrm>
          <a:off x="16179800" y="1512207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1" name="直線コネクタ 260"/>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34471</xdr:rowOff>
    </xdr:to>
    <xdr:cxnSp macro="">
      <xdr:nvCxnSpPr>
        <xdr:cNvPr id="264" name="直線コネクタ 263"/>
        <xdr:cNvCxnSpPr/>
      </xdr:nvCxnSpPr>
      <xdr:spPr>
        <a:xfrm>
          <a:off x="14401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34471</xdr:rowOff>
    </xdr:to>
    <xdr:cxnSp macro="">
      <xdr:nvCxnSpPr>
        <xdr:cNvPr id="267" name="直線コネクタ 266"/>
        <xdr:cNvCxnSpPr/>
      </xdr:nvCxnSpPr>
      <xdr:spPr>
        <a:xfrm>
          <a:off x="13512800" y="150071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7" name="楕円 276"/>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8"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1" name="楕円 280"/>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2" name="テキスト ボックス 281"/>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3" name="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4" name="テキスト ボックス 283"/>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新規職員の抑制により職員削減を行ってきたため、類似団体より下回っている。近年、再任用職員のフルタイム希望者が多いこと、病気休暇者育児休業職員の増加等による代替職員の新規採用により、職員数が増加しつつある。今後も適正な人事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14690</xdr:rowOff>
    </xdr:from>
    <xdr:to>
      <xdr:col>81</xdr:col>
      <xdr:colOff>44450</xdr:colOff>
      <xdr:row>62</xdr:row>
      <xdr:rowOff>28363</xdr:rowOff>
    </xdr:to>
    <xdr:cxnSp macro="">
      <xdr:nvCxnSpPr>
        <xdr:cNvPr id="321" name="直線コネクタ 320"/>
        <xdr:cNvCxnSpPr/>
      </xdr:nvCxnSpPr>
      <xdr:spPr>
        <a:xfrm flipV="1">
          <a:off x="16179800" y="10644590"/>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9059</xdr:rowOff>
    </xdr:from>
    <xdr:to>
      <xdr:col>77</xdr:col>
      <xdr:colOff>44450</xdr:colOff>
      <xdr:row>62</xdr:row>
      <xdr:rowOff>28363</xdr:rowOff>
    </xdr:to>
    <xdr:cxnSp macro="">
      <xdr:nvCxnSpPr>
        <xdr:cNvPr id="324" name="直線コネクタ 323"/>
        <xdr:cNvCxnSpPr/>
      </xdr:nvCxnSpPr>
      <xdr:spPr>
        <a:xfrm>
          <a:off x="15290800" y="1063895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9059</xdr:rowOff>
    </xdr:to>
    <xdr:cxnSp macro="">
      <xdr:nvCxnSpPr>
        <xdr:cNvPr id="327" name="直線コネクタ 326"/>
        <xdr:cNvCxnSpPr/>
      </xdr:nvCxnSpPr>
      <xdr:spPr>
        <a:xfrm>
          <a:off x="14401800" y="1061402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72729</xdr:rowOff>
    </xdr:from>
    <xdr:to>
      <xdr:col>68</xdr:col>
      <xdr:colOff>152400</xdr:colOff>
      <xdr:row>61</xdr:row>
      <xdr:rowOff>155575</xdr:rowOff>
    </xdr:to>
    <xdr:cxnSp macro="">
      <xdr:nvCxnSpPr>
        <xdr:cNvPr id="330" name="直線コネクタ 329"/>
        <xdr:cNvCxnSpPr/>
      </xdr:nvCxnSpPr>
      <xdr:spPr>
        <a:xfrm>
          <a:off x="13512800" y="1053117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135340</xdr:rowOff>
    </xdr:from>
    <xdr:to>
      <xdr:col>81</xdr:col>
      <xdr:colOff>95250</xdr:colOff>
      <xdr:row>62</xdr:row>
      <xdr:rowOff>65490</xdr:rowOff>
    </xdr:to>
    <xdr:sp macro="" textlink="">
      <xdr:nvSpPr>
        <xdr:cNvPr id="340" name="楕円 339"/>
        <xdr:cNvSpPr/>
      </xdr:nvSpPr>
      <xdr:spPr>
        <a:xfrm>
          <a:off x="169672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151867</xdr:rowOff>
    </xdr:from>
    <xdr:ext cx="762000" cy="259045"/>
    <xdr:sp macro="" textlink="">
      <xdr:nvSpPr>
        <xdr:cNvPr id="341" name="定員管理の状況該当値テキスト"/>
        <xdr:cNvSpPr txBox="1"/>
      </xdr:nvSpPr>
      <xdr:spPr>
        <a:xfrm>
          <a:off x="171069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2" name="楕円 341"/>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3" name="テキスト ボックス 342"/>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129709</xdr:rowOff>
    </xdr:from>
    <xdr:to>
      <xdr:col>73</xdr:col>
      <xdr:colOff>44450</xdr:colOff>
      <xdr:row>62</xdr:row>
      <xdr:rowOff>59859</xdr:rowOff>
    </xdr:to>
    <xdr:sp macro="" textlink="">
      <xdr:nvSpPr>
        <xdr:cNvPr id="344" name="楕円 343"/>
        <xdr:cNvSpPr/>
      </xdr:nvSpPr>
      <xdr:spPr>
        <a:xfrm>
          <a:off x="15240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70036</xdr:rowOff>
    </xdr:from>
    <xdr:ext cx="762000" cy="259045"/>
    <xdr:sp macro="" textlink="">
      <xdr:nvSpPr>
        <xdr:cNvPr id="345" name="テキスト ボックス 344"/>
        <xdr:cNvSpPr txBox="1"/>
      </xdr:nvSpPr>
      <xdr:spPr>
        <a:xfrm>
          <a:off x="14909800" y="1035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6" name="楕円 345"/>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7" name="テキスト ボックス 346"/>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21929</xdr:rowOff>
    </xdr:from>
    <xdr:to>
      <xdr:col>64</xdr:col>
      <xdr:colOff>152400</xdr:colOff>
      <xdr:row>61</xdr:row>
      <xdr:rowOff>123529</xdr:rowOff>
    </xdr:to>
    <xdr:sp macro="" textlink="">
      <xdr:nvSpPr>
        <xdr:cNvPr id="348" name="楕円 347"/>
        <xdr:cNvSpPr/>
      </xdr:nvSpPr>
      <xdr:spPr>
        <a:xfrm>
          <a:off x="13462000" y="104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133706</xdr:rowOff>
    </xdr:from>
    <xdr:ext cx="762000" cy="259045"/>
    <xdr:sp macro="" textlink="">
      <xdr:nvSpPr>
        <xdr:cNvPr id="349" name="テキスト ボックス 348"/>
        <xdr:cNvSpPr txBox="1"/>
      </xdr:nvSpPr>
      <xdr:spPr>
        <a:xfrm>
          <a:off x="13131800" y="1024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いて、失業対策事業債、地域改善事業など多額の地方債を発行してきたため、公債費負担が大きい。近年、新規発行を抑制し、実質公債費比率の低下に努めてきたため横ばいであるが、今後は大型事業の償還開始や、過疎対策事業債の発行可能となったことにより公債費負担の増が見込まれるため、事業の必要性や緊急性を勘案した新規発行の抑制や、計画的に繰上償還を実施し、公債費比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86106</xdr:rowOff>
    </xdr:to>
    <xdr:cxnSp macro="">
      <xdr:nvCxnSpPr>
        <xdr:cNvPr id="381" name="直線コネクタ 380"/>
        <xdr:cNvCxnSpPr/>
      </xdr:nvCxnSpPr>
      <xdr:spPr>
        <a:xfrm>
          <a:off x="16179800" y="67340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47498</xdr:rowOff>
    </xdr:to>
    <xdr:cxnSp macro="">
      <xdr:nvCxnSpPr>
        <xdr:cNvPr id="384" name="直線コネクタ 383"/>
        <xdr:cNvCxnSpPr/>
      </xdr:nvCxnSpPr>
      <xdr:spPr>
        <a:xfrm>
          <a:off x="15290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37846</xdr:rowOff>
    </xdr:to>
    <xdr:cxnSp macro="">
      <xdr:nvCxnSpPr>
        <xdr:cNvPr id="387" name="直線コネクタ 386"/>
        <xdr:cNvCxnSpPr/>
      </xdr:nvCxnSpPr>
      <xdr:spPr>
        <a:xfrm flipV="1">
          <a:off x="14401800" y="671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76454</xdr:rowOff>
    </xdr:to>
    <xdr:cxnSp macro="">
      <xdr:nvCxnSpPr>
        <xdr:cNvPr id="390" name="直線コネクタ 389"/>
        <xdr:cNvCxnSpPr/>
      </xdr:nvCxnSpPr>
      <xdr:spPr>
        <a:xfrm flipV="1">
          <a:off x="13512800" y="67243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0" name="楕円 39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2" name="楕円 401"/>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3" name="テキスト ボックス 402"/>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4" name="楕円 403"/>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5" name="テキスト ボックス 404"/>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6" name="楕円 405"/>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7" name="テキスト ボックス 406"/>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8" name="楕円 407"/>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9" name="テキスト ボックス 408"/>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（数値なし）である。令和４年４月１日に過疎地域として指定されたことにより過疎対策事業債の発行が可能となったため、今後も地方債残高の増が見込まれる。引き続き、後世への負担軽減に努めていく。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ポイントとなっている。主な要因は給与改定等による給料の増である。歳出全体に占める人件費の割合も類似団体を上回っているため、引き続き事務の効率化が求められる。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73660</xdr:rowOff>
    </xdr:to>
    <xdr:cxnSp macro="">
      <xdr:nvCxnSpPr>
        <xdr:cNvPr id="66" name="直線コネクタ 65"/>
        <xdr:cNvCxnSpPr/>
      </xdr:nvCxnSpPr>
      <xdr:spPr>
        <a:xfrm>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134620</xdr:rowOff>
    </xdr:to>
    <xdr:cxnSp macro="">
      <xdr:nvCxnSpPr>
        <xdr:cNvPr id="69" name="直線コネクタ 68"/>
        <xdr:cNvCxnSpPr/>
      </xdr:nvCxnSpPr>
      <xdr:spPr>
        <a:xfrm flipV="1">
          <a:off x="3098800" y="651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38</xdr:row>
      <xdr:rowOff>134620</xdr:rowOff>
    </xdr:to>
    <xdr:cxnSp macro="">
      <xdr:nvCxnSpPr>
        <xdr:cNvPr id="72" name="直線コネクタ 71"/>
        <xdr:cNvCxnSpPr/>
      </xdr:nvCxnSpPr>
      <xdr:spPr>
        <a:xfrm>
          <a:off x="2209800" y="633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85090</xdr:rowOff>
    </xdr:to>
    <xdr:cxnSp macro="">
      <xdr:nvCxnSpPr>
        <xdr:cNvPr id="75" name="直線コネクタ 74"/>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物価高騰による光熱水費等の増である。公共施設の管理においては直営が多く、委託料が低く抑えられているため類似団体平均よりは低い。今後は指定管理者制度を拡充するなど、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113284</xdr:rowOff>
    </xdr:to>
    <xdr:cxnSp macro="">
      <xdr:nvCxnSpPr>
        <xdr:cNvPr id="124" name="直線コネクタ 123"/>
        <xdr:cNvCxnSpPr/>
      </xdr:nvCxnSpPr>
      <xdr:spPr>
        <a:xfrm>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58420</xdr:rowOff>
    </xdr:to>
    <xdr:cxnSp macro="">
      <xdr:nvCxnSpPr>
        <xdr:cNvPr id="127" name="直線コネクタ 126"/>
        <xdr:cNvCxnSpPr/>
      </xdr:nvCxnSpPr>
      <xdr:spPr>
        <a:xfrm>
          <a:off x="14782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49276</xdr:rowOff>
    </xdr:to>
    <xdr:cxnSp macro="">
      <xdr:nvCxnSpPr>
        <xdr:cNvPr id="130" name="直線コネクタ 129"/>
        <xdr:cNvCxnSpPr/>
      </xdr:nvCxnSpPr>
      <xdr:spPr>
        <a:xfrm>
          <a:off x="13893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85852</xdr:rowOff>
    </xdr:to>
    <xdr:cxnSp macro="">
      <xdr:nvCxnSpPr>
        <xdr:cNvPr id="133" name="直線コネクタ 132"/>
        <xdr:cNvCxnSpPr/>
      </xdr:nvCxnSpPr>
      <xdr:spPr>
        <a:xfrm flipV="1">
          <a:off x="13004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3" name="楕円 142"/>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4"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7" name="楕円 146"/>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8" name="テキスト ボックス 147"/>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1" name="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2" name="テキスト ボックス 151"/>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ポイントとなっている。主な要因は、要保護・準要保護児童生徒補助金や障害者に対する自立支援給付金の増である。今後も扶助費の給付適正化に取り組む。</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60</xdr:row>
      <xdr:rowOff>61685</xdr:rowOff>
    </xdr:to>
    <xdr:cxnSp macro="">
      <xdr:nvCxnSpPr>
        <xdr:cNvPr id="182" name="直線コネクタ 181"/>
        <xdr:cNvCxnSpPr/>
      </xdr:nvCxnSpPr>
      <xdr:spPr>
        <a:xfrm flipV="1">
          <a:off x="4826000" y="89770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3" name="扶助費最小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4" name="直線コネクタ 183"/>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102507</xdr:rowOff>
    </xdr:to>
    <xdr:cxnSp macro="">
      <xdr:nvCxnSpPr>
        <xdr:cNvPr id="187" name="直線コネクタ 186"/>
        <xdr:cNvCxnSpPr/>
      </xdr:nvCxnSpPr>
      <xdr:spPr>
        <a:xfrm>
          <a:off x="3987800" y="10152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125384</xdr:rowOff>
    </xdr:from>
    <xdr:ext cx="762000" cy="259045"/>
    <xdr:sp macro="" textlink="">
      <xdr:nvSpPr>
        <xdr:cNvPr id="188" name="扶助費平均値テキスト"/>
        <xdr:cNvSpPr txBox="1"/>
      </xdr:nvSpPr>
      <xdr:spPr>
        <a:xfrm>
          <a:off x="4914900" y="921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189" name="フローチャート: 判断 188"/>
        <xdr:cNvSpPr/>
      </xdr:nvSpPr>
      <xdr:spPr>
        <a:xfrm>
          <a:off x="47752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37193</xdr:rowOff>
    </xdr:to>
    <xdr:cxnSp macro="">
      <xdr:nvCxnSpPr>
        <xdr:cNvPr id="190" name="直線コネクタ 189"/>
        <xdr:cNvCxnSpPr/>
      </xdr:nvCxnSpPr>
      <xdr:spPr>
        <a:xfrm>
          <a:off x="3098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92528</xdr:rowOff>
    </xdr:from>
    <xdr:to>
      <xdr:col>20</xdr:col>
      <xdr:colOff>38100</xdr:colOff>
      <xdr:row>55</xdr:row>
      <xdr:rowOff>22678</xdr:rowOff>
    </xdr:to>
    <xdr:sp macro="" textlink="">
      <xdr:nvSpPr>
        <xdr:cNvPr id="191" name="フローチャート: 判断 190"/>
        <xdr:cNvSpPr/>
      </xdr:nvSpPr>
      <xdr:spPr>
        <a:xfrm>
          <a:off x="3937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192" name="テキスト ボックス 19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61</xdr:row>
      <xdr:rowOff>102507</xdr:rowOff>
    </xdr:to>
    <xdr:cxnSp macro="">
      <xdr:nvCxnSpPr>
        <xdr:cNvPr id="193" name="直線コネクタ 192"/>
        <xdr:cNvCxnSpPr/>
      </xdr:nvCxnSpPr>
      <xdr:spPr>
        <a:xfrm flipV="1">
          <a:off x="2209800" y="101037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4" name="フローチャート: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5" name="テキスト ボックス 194"/>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20865</xdr:rowOff>
    </xdr:from>
    <xdr:to>
      <xdr:col>11</xdr:col>
      <xdr:colOff>9525</xdr:colOff>
      <xdr:row>61</xdr:row>
      <xdr:rowOff>102507</xdr:rowOff>
    </xdr:to>
    <xdr:cxnSp macro="">
      <xdr:nvCxnSpPr>
        <xdr:cNvPr id="196" name="直線コネクタ 195"/>
        <xdr:cNvCxnSpPr/>
      </xdr:nvCxnSpPr>
      <xdr:spPr>
        <a:xfrm>
          <a:off x="1320800" y="10479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9" name="フローチャート: 判断 198"/>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0" name="テキスト ボックス 199"/>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6" name="楕円 205"/>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07"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8" name="楕円 207"/>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09" name="テキスト ボックス 208"/>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0" name="楕円 209"/>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1" name="テキスト ボックス 210"/>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51707</xdr:rowOff>
    </xdr:from>
    <xdr:to>
      <xdr:col>11</xdr:col>
      <xdr:colOff>60325</xdr:colOff>
      <xdr:row>61</xdr:row>
      <xdr:rowOff>153307</xdr:rowOff>
    </xdr:to>
    <xdr:sp macro="" textlink="">
      <xdr:nvSpPr>
        <xdr:cNvPr id="212" name="楕円 211"/>
        <xdr:cNvSpPr/>
      </xdr:nvSpPr>
      <xdr:spPr>
        <a:xfrm>
          <a:off x="2159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138084</xdr:rowOff>
    </xdr:from>
    <xdr:ext cx="762000" cy="259045"/>
    <xdr:sp macro="" textlink="">
      <xdr:nvSpPr>
        <xdr:cNvPr id="213" name="テキスト ボックス 212"/>
        <xdr:cNvSpPr txBox="1"/>
      </xdr:nvSpPr>
      <xdr:spPr>
        <a:xfrm>
          <a:off x="1828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4" name="楕円 213"/>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5" name="テキスト ボックス 214"/>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繰出金が主な要因である。医療費の増大に伴い、国民健康保険、後期高齢者医療、介護保険への繰出金が多くなっている。今後は、予防事業に重点を置き住民の健康維持の促進に努め、医療費の増加抑制を図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3" name="直線コネクタ 242"/>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5" name="直線コネクタ 24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6"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7" name="直線コネクタ 246"/>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8890</xdr:rowOff>
    </xdr:to>
    <xdr:cxnSp macro="">
      <xdr:nvCxnSpPr>
        <xdr:cNvPr id="248" name="直線コネクタ 247"/>
        <xdr:cNvCxnSpPr/>
      </xdr:nvCxnSpPr>
      <xdr:spPr>
        <a:xfrm flipV="1">
          <a:off x="15671800" y="9712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9"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0" name="フローチャート: 判断 249"/>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107950</xdr:rowOff>
    </xdr:to>
    <xdr:cxnSp macro="">
      <xdr:nvCxnSpPr>
        <xdr:cNvPr id="251" name="直線コネクタ 250"/>
        <xdr:cNvCxnSpPr/>
      </xdr:nvCxnSpPr>
      <xdr:spPr>
        <a:xfrm flipV="1">
          <a:off x="14782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2" name="フローチャート: 判断 251"/>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3" name="テキスト ボックス 25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138430</xdr:rowOff>
    </xdr:to>
    <xdr:cxnSp macro="">
      <xdr:nvCxnSpPr>
        <xdr:cNvPr id="254" name="直線コネクタ 253"/>
        <xdr:cNvCxnSpPr/>
      </xdr:nvCxnSpPr>
      <xdr:spPr>
        <a:xfrm flipV="1">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5" name="フローチャート: 判断 254"/>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6" name="テキスト ボックス 255"/>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138430</xdr:rowOff>
    </xdr:to>
    <xdr:cxnSp macro="">
      <xdr:nvCxnSpPr>
        <xdr:cNvPr id="257" name="直線コネクタ 256"/>
        <xdr:cNvCxnSpPr/>
      </xdr:nvCxnSpPr>
      <xdr:spPr>
        <a:xfrm>
          <a:off x="13004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8" name="フローチャート: 判断 257"/>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9" name="テキスト ボックス 258"/>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0" name="フローチャート: 判断 259"/>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1" name="テキスト ボックス 260"/>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7" name="楕円 266"/>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8"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9" name="楕円 268"/>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0" name="テキスト ボックス 26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1" name="楕円 270"/>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2" name="テキスト ボックス 27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3" name="楕円 272"/>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4" name="テキスト ボックス 273"/>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5" name="楕円 274"/>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6" name="テキスト ボックス 27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類似団体平均を上回っているが、費用の約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を一部事務組合の運営費の負担金等で、本町だけでは削減することができない費用である。また残りの費用の約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のうち、約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を町立病院が占めている。今後は老朽化した町立病院の建て替えも控えているため、一層の経営効率化が求められる。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1" name="直線コネクタ 300"/>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3" name="直線コネクタ 30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4"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5" name="直線コネクタ 304"/>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108712</xdr:rowOff>
    </xdr:to>
    <xdr:cxnSp macro="">
      <xdr:nvCxnSpPr>
        <xdr:cNvPr id="306" name="直線コネクタ 305"/>
        <xdr:cNvCxnSpPr/>
      </xdr:nvCxnSpPr>
      <xdr:spPr>
        <a:xfrm>
          <a:off x="15671800" y="66055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7"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8" name="フローチャート: 判断 307"/>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09" name="直線コネクタ 308"/>
        <xdr:cNvCxnSpPr/>
      </xdr:nvCxnSpPr>
      <xdr:spPr>
        <a:xfrm flipV="1">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0" name="フローチャート: 判断 309"/>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1" name="テキスト ボックス 310"/>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38</xdr:row>
      <xdr:rowOff>127000</xdr:rowOff>
    </xdr:to>
    <xdr:cxnSp macro="">
      <xdr:nvCxnSpPr>
        <xdr:cNvPr id="312" name="直線コネクタ 311"/>
        <xdr:cNvCxnSpPr/>
      </xdr:nvCxnSpPr>
      <xdr:spPr>
        <a:xfrm flipV="1">
          <a:off x="13893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3" name="フローチャート: 判断 312"/>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4" name="テキスト ボックス 313"/>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131572</xdr:rowOff>
    </xdr:to>
    <xdr:cxnSp macro="">
      <xdr:nvCxnSpPr>
        <xdr:cNvPr id="315" name="直線コネクタ 314"/>
        <xdr:cNvCxnSpPr/>
      </xdr:nvCxnSpPr>
      <xdr:spPr>
        <a:xfrm flipV="1">
          <a:off x="13004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6" name="フローチャート: 判断 315"/>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7" name="テキスト ボックス 316"/>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8" name="フローチャート: 判断 317"/>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9" name="テキスト ボックス 318"/>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5" name="楕円 324"/>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6"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7" name="楕円 326"/>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8" name="テキスト ボックス 327"/>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9" name="楕円 328"/>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0" name="テキスト ボックス 329"/>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1" name="楕円 33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2" name="テキスト ボックス 33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3" name="楕円 332"/>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4" name="テキスト ボックス 333"/>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いて、失業対策事業債、地域改善事業など多額の地方債を発行してきたため、公債費負担が大きい。近年、新規発行を抑制し、実質公債費比率の低下に努めてきたため横ばいとなっているが、今後は大型事業の償還開始や、過疎対策事業債の発行可能となったことにより公債費負担の増が見込まれるため、事業の必要性や緊急性を勘案した新規発行の抑制や、計画的に繰上償還を実施、公債費比率を抑え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1" name="直線コネクタ 360"/>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2"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3" name="直線コネクタ 362"/>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4"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5" name="直線コネクタ 364"/>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66" name="直線コネクタ 365"/>
        <xdr:cNvCxnSpPr/>
      </xdr:nvCxnSpPr>
      <xdr:spPr>
        <a:xfrm>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31750</xdr:rowOff>
    </xdr:to>
    <xdr:cxnSp macro="">
      <xdr:nvCxnSpPr>
        <xdr:cNvPr id="369" name="直線コネクタ 368"/>
        <xdr:cNvCxnSpPr/>
      </xdr:nvCxnSpPr>
      <xdr:spPr>
        <a:xfrm flipV="1">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70" name="フローチャート: 判断 369"/>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71" name="テキスト ボックス 370"/>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31750</xdr:rowOff>
    </xdr:to>
    <xdr:cxnSp macro="">
      <xdr:nvCxnSpPr>
        <xdr:cNvPr id="372" name="直線コネクタ 371"/>
        <xdr:cNvCxnSpPr/>
      </xdr:nvCxnSpPr>
      <xdr:spPr>
        <a:xfrm>
          <a:off x="2209800" y="1306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3" name="フローチャート: 判断 372"/>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4" name="テキスト ボックス 373"/>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31750</xdr:rowOff>
    </xdr:to>
    <xdr:cxnSp macro="">
      <xdr:nvCxnSpPr>
        <xdr:cNvPr id="375" name="直線コネクタ 374"/>
        <xdr:cNvCxnSpPr/>
      </xdr:nvCxnSpPr>
      <xdr:spPr>
        <a:xfrm>
          <a:off x="1320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6" name="フローチャート: 判断 375"/>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7" name="テキスト ボックス 376"/>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9" name="テキスト ボックス 378"/>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5" name="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9" name="楕円 388"/>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90" name="テキスト ボックス 389"/>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91" name="楕円 390"/>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92" name="テキスト ボックス 391"/>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3" name="楕円 392"/>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4" name="テキスト ボックス 393"/>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扶助費と補助費等が、類似団体を超えている。削減が難しい費目ではあるが、歳入総額を考慮しながら抑制に努める。併せて物件費等も経費削減に努めていく。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2" name="直線コネクタ 421"/>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3"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4" name="直線コネクタ 423"/>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5"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6" name="直線コネクタ 425"/>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1270</xdr:rowOff>
    </xdr:to>
    <xdr:cxnSp macro="">
      <xdr:nvCxnSpPr>
        <xdr:cNvPr id="427" name="直線コネクタ 426"/>
        <xdr:cNvCxnSpPr/>
      </xdr:nvCxnSpPr>
      <xdr:spPr>
        <a:xfrm>
          <a:off x="15671800" y="136372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8"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9" name="フローチャート: 判断 428"/>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35561</xdr:rowOff>
    </xdr:to>
    <xdr:cxnSp macro="">
      <xdr:nvCxnSpPr>
        <xdr:cNvPr id="430" name="直線コネクタ 429"/>
        <xdr:cNvCxnSpPr/>
      </xdr:nvCxnSpPr>
      <xdr:spPr>
        <a:xfrm flipV="1">
          <a:off x="14782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1" name="フローチャート: 判断 430"/>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2" name="テキスト ボックス 431"/>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35561</xdr:rowOff>
    </xdr:to>
    <xdr:cxnSp macro="">
      <xdr:nvCxnSpPr>
        <xdr:cNvPr id="433" name="直線コネクタ 432"/>
        <xdr:cNvCxnSpPr/>
      </xdr:nvCxnSpPr>
      <xdr:spPr>
        <a:xfrm>
          <a:off x="13893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4" name="フローチャート: 判断 433"/>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5" name="テキスト ボックス 434"/>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1270</xdr:rowOff>
    </xdr:to>
    <xdr:cxnSp macro="">
      <xdr:nvCxnSpPr>
        <xdr:cNvPr id="436" name="直線コネクタ 435"/>
        <xdr:cNvCxnSpPr/>
      </xdr:nvCxnSpPr>
      <xdr:spPr>
        <a:xfrm flipV="1">
          <a:off x="13004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7" name="フローチャート: 判断 436"/>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8" name="テキスト ボックス 437"/>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9" name="フローチャート: 判断 438"/>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40" name="テキスト ボックス 439"/>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6" name="楕円 445"/>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47"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8" name="楕円 447"/>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9" name="テキスト ボックス 448"/>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0" name="楕円 449"/>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1" name="テキスト ボックス 450"/>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2" name="楕円 451"/>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3" name="テキスト ボックス 452"/>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121920</xdr:rowOff>
    </xdr:from>
    <xdr:to>
      <xdr:col>65</xdr:col>
      <xdr:colOff>53975</xdr:colOff>
      <xdr:row>80</xdr:row>
      <xdr:rowOff>52070</xdr:rowOff>
    </xdr:to>
    <xdr:sp macro="" textlink="">
      <xdr:nvSpPr>
        <xdr:cNvPr id="454" name="楕円 453"/>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36847</xdr:rowOff>
    </xdr:from>
    <xdr:ext cx="762000" cy="259045"/>
    <xdr:sp macro="" textlink="">
      <xdr:nvSpPr>
        <xdr:cNvPr id="455" name="テキスト ボックス 454"/>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68928</xdr:rowOff>
    </xdr:from>
    <xdr:to>
      <xdr:col>29</xdr:col>
      <xdr:colOff>127000</xdr:colOff>
      <xdr:row>16</xdr:row>
      <xdr:rowOff>99713</xdr:rowOff>
    </xdr:to>
    <xdr:cxnSp macro="">
      <xdr:nvCxnSpPr>
        <xdr:cNvPr id="50" name="直線コネクタ 49"/>
        <xdr:cNvCxnSpPr/>
      </xdr:nvCxnSpPr>
      <xdr:spPr bwMode="auto">
        <a:xfrm flipV="1">
          <a:off x="5003800" y="2859753"/>
          <a:ext cx="6477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99713</xdr:rowOff>
    </xdr:from>
    <xdr:to>
      <xdr:col>26</xdr:col>
      <xdr:colOff>50800</xdr:colOff>
      <xdr:row>16</xdr:row>
      <xdr:rowOff>141966</xdr:rowOff>
    </xdr:to>
    <xdr:cxnSp macro="">
      <xdr:nvCxnSpPr>
        <xdr:cNvPr id="53" name="直線コネクタ 52"/>
        <xdr:cNvCxnSpPr/>
      </xdr:nvCxnSpPr>
      <xdr:spPr bwMode="auto">
        <a:xfrm flipV="1">
          <a:off x="4305300" y="2890538"/>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141966</xdr:rowOff>
    </xdr:from>
    <xdr:to>
      <xdr:col>22</xdr:col>
      <xdr:colOff>114300</xdr:colOff>
      <xdr:row>17</xdr:row>
      <xdr:rowOff>27399</xdr:rowOff>
    </xdr:to>
    <xdr:cxnSp macro="">
      <xdr:nvCxnSpPr>
        <xdr:cNvPr id="56" name="直線コネクタ 55"/>
        <xdr:cNvCxnSpPr/>
      </xdr:nvCxnSpPr>
      <xdr:spPr bwMode="auto">
        <a:xfrm flipV="1">
          <a:off x="3606800" y="2932791"/>
          <a:ext cx="6985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27399</xdr:rowOff>
    </xdr:from>
    <xdr:to>
      <xdr:col>18</xdr:col>
      <xdr:colOff>177800</xdr:colOff>
      <xdr:row>17</xdr:row>
      <xdr:rowOff>38448</xdr:rowOff>
    </xdr:to>
    <xdr:cxnSp macro="">
      <xdr:nvCxnSpPr>
        <xdr:cNvPr id="59" name="直線コネクタ 58"/>
        <xdr:cNvCxnSpPr/>
      </xdr:nvCxnSpPr>
      <xdr:spPr bwMode="auto">
        <a:xfrm flipV="1">
          <a:off x="29083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18128</xdr:rowOff>
    </xdr:from>
    <xdr:to>
      <xdr:col>29</xdr:col>
      <xdr:colOff>177800</xdr:colOff>
      <xdr:row>16</xdr:row>
      <xdr:rowOff>119728</xdr:rowOff>
    </xdr:to>
    <xdr:sp macro="" textlink="">
      <xdr:nvSpPr>
        <xdr:cNvPr id="69" name="楕円 68"/>
        <xdr:cNvSpPr/>
      </xdr:nvSpPr>
      <xdr:spPr bwMode="auto">
        <a:xfrm>
          <a:off x="5600700" y="280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161655</xdr:rowOff>
    </xdr:from>
    <xdr:ext cx="762000" cy="259045"/>
    <xdr:sp macro="" textlink="">
      <xdr:nvSpPr>
        <xdr:cNvPr id="70" name="人口1人当たり決算額の推移該当値テキスト130"/>
        <xdr:cNvSpPr txBox="1"/>
      </xdr:nvSpPr>
      <xdr:spPr>
        <a:xfrm>
          <a:off x="5740400" y="278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48913</xdr:rowOff>
    </xdr:from>
    <xdr:to>
      <xdr:col>26</xdr:col>
      <xdr:colOff>101600</xdr:colOff>
      <xdr:row>16</xdr:row>
      <xdr:rowOff>150513</xdr:rowOff>
    </xdr:to>
    <xdr:sp macro="" textlink="">
      <xdr:nvSpPr>
        <xdr:cNvPr id="71" name="楕円 70"/>
        <xdr:cNvSpPr/>
      </xdr:nvSpPr>
      <xdr:spPr bwMode="auto">
        <a:xfrm>
          <a:off x="4953000" y="283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135290</xdr:rowOff>
    </xdr:from>
    <xdr:ext cx="736600" cy="259045"/>
    <xdr:sp macro="" textlink="">
      <xdr:nvSpPr>
        <xdr:cNvPr id="72" name="テキスト ボックス 71"/>
        <xdr:cNvSpPr txBox="1"/>
      </xdr:nvSpPr>
      <xdr:spPr>
        <a:xfrm>
          <a:off x="4622800" y="29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91166</xdr:rowOff>
    </xdr:from>
    <xdr:to>
      <xdr:col>22</xdr:col>
      <xdr:colOff>165100</xdr:colOff>
      <xdr:row>17</xdr:row>
      <xdr:rowOff>21316</xdr:rowOff>
    </xdr:to>
    <xdr:sp macro="" textlink="">
      <xdr:nvSpPr>
        <xdr:cNvPr id="73" name="楕円 72"/>
        <xdr:cNvSpPr/>
      </xdr:nvSpPr>
      <xdr:spPr bwMode="auto">
        <a:xfrm>
          <a:off x="42545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6093</xdr:rowOff>
    </xdr:from>
    <xdr:ext cx="762000" cy="259045"/>
    <xdr:sp macro="" textlink="">
      <xdr:nvSpPr>
        <xdr:cNvPr id="74" name="テキスト ボックス 73"/>
        <xdr:cNvSpPr txBox="1"/>
      </xdr:nvSpPr>
      <xdr:spPr>
        <a:xfrm>
          <a:off x="3924300" y="296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148049</xdr:rowOff>
    </xdr:from>
    <xdr:to>
      <xdr:col>19</xdr:col>
      <xdr:colOff>38100</xdr:colOff>
      <xdr:row>17</xdr:row>
      <xdr:rowOff>78199</xdr:rowOff>
    </xdr:to>
    <xdr:sp macro="" textlink="">
      <xdr:nvSpPr>
        <xdr:cNvPr id="75" name="楕円 74"/>
        <xdr:cNvSpPr/>
      </xdr:nvSpPr>
      <xdr:spPr bwMode="auto">
        <a:xfrm>
          <a:off x="35560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62976</xdr:rowOff>
    </xdr:from>
    <xdr:ext cx="762000" cy="259045"/>
    <xdr:sp macro="" textlink="">
      <xdr:nvSpPr>
        <xdr:cNvPr id="76" name="テキスト ボックス 75"/>
        <xdr:cNvSpPr txBox="1"/>
      </xdr:nvSpPr>
      <xdr:spPr>
        <a:xfrm>
          <a:off x="3225800" y="30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159098</xdr:rowOff>
    </xdr:from>
    <xdr:to>
      <xdr:col>15</xdr:col>
      <xdr:colOff>101600</xdr:colOff>
      <xdr:row>17</xdr:row>
      <xdr:rowOff>89248</xdr:rowOff>
    </xdr:to>
    <xdr:sp macro="" textlink="">
      <xdr:nvSpPr>
        <xdr:cNvPr id="77" name="楕円 76"/>
        <xdr:cNvSpPr/>
      </xdr:nvSpPr>
      <xdr:spPr bwMode="auto">
        <a:xfrm>
          <a:off x="28575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74025</xdr:rowOff>
    </xdr:from>
    <xdr:ext cx="762000" cy="259045"/>
    <xdr:sp macro="" textlink="">
      <xdr:nvSpPr>
        <xdr:cNvPr id="78" name="テキスト ボックス 77"/>
        <xdr:cNvSpPr txBox="1"/>
      </xdr:nvSpPr>
      <xdr:spPr>
        <a:xfrm>
          <a:off x="25273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175039</xdr:rowOff>
    </xdr:from>
    <xdr:to>
      <xdr:col>29</xdr:col>
      <xdr:colOff>127000</xdr:colOff>
      <xdr:row>37</xdr:row>
      <xdr:rowOff>225020</xdr:rowOff>
    </xdr:to>
    <xdr:cxnSp macro="">
      <xdr:nvCxnSpPr>
        <xdr:cNvPr id="114" name="直線コネクタ 113"/>
        <xdr:cNvCxnSpPr/>
      </xdr:nvCxnSpPr>
      <xdr:spPr bwMode="auto">
        <a:xfrm flipV="1">
          <a:off x="5003800" y="7299739"/>
          <a:ext cx="647700" cy="4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225020</xdr:rowOff>
    </xdr:from>
    <xdr:to>
      <xdr:col>26</xdr:col>
      <xdr:colOff>50800</xdr:colOff>
      <xdr:row>37</xdr:row>
      <xdr:rowOff>264830</xdr:rowOff>
    </xdr:to>
    <xdr:cxnSp macro="">
      <xdr:nvCxnSpPr>
        <xdr:cNvPr id="117" name="直線コネクタ 116"/>
        <xdr:cNvCxnSpPr/>
      </xdr:nvCxnSpPr>
      <xdr:spPr bwMode="auto">
        <a:xfrm flipV="1">
          <a:off x="4305300" y="7349720"/>
          <a:ext cx="698500" cy="3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264830</xdr:rowOff>
    </xdr:from>
    <xdr:to>
      <xdr:col>22</xdr:col>
      <xdr:colOff>114300</xdr:colOff>
      <xdr:row>37</xdr:row>
      <xdr:rowOff>276782</xdr:rowOff>
    </xdr:to>
    <xdr:cxnSp macro="">
      <xdr:nvCxnSpPr>
        <xdr:cNvPr id="120" name="直線コネクタ 119"/>
        <xdr:cNvCxnSpPr/>
      </xdr:nvCxnSpPr>
      <xdr:spPr bwMode="auto">
        <a:xfrm flipV="1">
          <a:off x="3606800" y="7389530"/>
          <a:ext cx="6985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276782</xdr:rowOff>
    </xdr:from>
    <xdr:to>
      <xdr:col>18</xdr:col>
      <xdr:colOff>177800</xdr:colOff>
      <xdr:row>37</xdr:row>
      <xdr:rowOff>294221</xdr:rowOff>
    </xdr:to>
    <xdr:cxnSp macro="">
      <xdr:nvCxnSpPr>
        <xdr:cNvPr id="123" name="直線コネクタ 122"/>
        <xdr:cNvCxnSpPr/>
      </xdr:nvCxnSpPr>
      <xdr:spPr bwMode="auto">
        <a:xfrm flipV="1">
          <a:off x="2908300" y="7401482"/>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124239</xdr:rowOff>
    </xdr:from>
    <xdr:to>
      <xdr:col>29</xdr:col>
      <xdr:colOff>177800</xdr:colOff>
      <xdr:row>37</xdr:row>
      <xdr:rowOff>225839</xdr:rowOff>
    </xdr:to>
    <xdr:sp macro="" textlink="">
      <xdr:nvSpPr>
        <xdr:cNvPr id="133" name="楕円 132"/>
        <xdr:cNvSpPr/>
      </xdr:nvSpPr>
      <xdr:spPr bwMode="auto">
        <a:xfrm>
          <a:off x="5600700" y="724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96316</xdr:rowOff>
    </xdr:from>
    <xdr:ext cx="762000" cy="259045"/>
    <xdr:sp macro="" textlink="">
      <xdr:nvSpPr>
        <xdr:cNvPr id="134" name="人口1人当たり決算額の推移該当値テキスト445"/>
        <xdr:cNvSpPr txBox="1"/>
      </xdr:nvSpPr>
      <xdr:spPr>
        <a:xfrm>
          <a:off x="5740400" y="7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174220</xdr:rowOff>
    </xdr:from>
    <xdr:to>
      <xdr:col>26</xdr:col>
      <xdr:colOff>101600</xdr:colOff>
      <xdr:row>37</xdr:row>
      <xdr:rowOff>275820</xdr:rowOff>
    </xdr:to>
    <xdr:sp macro="" textlink="">
      <xdr:nvSpPr>
        <xdr:cNvPr id="135" name="楕円 134"/>
        <xdr:cNvSpPr/>
      </xdr:nvSpPr>
      <xdr:spPr bwMode="auto">
        <a:xfrm>
          <a:off x="4953000" y="729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260597</xdr:rowOff>
    </xdr:from>
    <xdr:ext cx="736600" cy="259045"/>
    <xdr:sp macro="" textlink="">
      <xdr:nvSpPr>
        <xdr:cNvPr id="136" name="テキスト ボックス 135"/>
        <xdr:cNvSpPr txBox="1"/>
      </xdr:nvSpPr>
      <xdr:spPr>
        <a:xfrm>
          <a:off x="4622800" y="73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214030</xdr:rowOff>
    </xdr:from>
    <xdr:to>
      <xdr:col>22</xdr:col>
      <xdr:colOff>165100</xdr:colOff>
      <xdr:row>37</xdr:row>
      <xdr:rowOff>315630</xdr:rowOff>
    </xdr:to>
    <xdr:sp macro="" textlink="">
      <xdr:nvSpPr>
        <xdr:cNvPr id="137" name="楕円 136"/>
        <xdr:cNvSpPr/>
      </xdr:nvSpPr>
      <xdr:spPr bwMode="auto">
        <a:xfrm>
          <a:off x="4254500" y="733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300407</xdr:rowOff>
    </xdr:from>
    <xdr:ext cx="762000" cy="259045"/>
    <xdr:sp macro="" textlink="">
      <xdr:nvSpPr>
        <xdr:cNvPr id="138" name="テキスト ボックス 137"/>
        <xdr:cNvSpPr txBox="1"/>
      </xdr:nvSpPr>
      <xdr:spPr>
        <a:xfrm>
          <a:off x="3924300" y="74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225982</xdr:rowOff>
    </xdr:from>
    <xdr:to>
      <xdr:col>19</xdr:col>
      <xdr:colOff>38100</xdr:colOff>
      <xdr:row>37</xdr:row>
      <xdr:rowOff>327582</xdr:rowOff>
    </xdr:to>
    <xdr:sp macro="" textlink="">
      <xdr:nvSpPr>
        <xdr:cNvPr id="139" name="楕円 138"/>
        <xdr:cNvSpPr/>
      </xdr:nvSpPr>
      <xdr:spPr bwMode="auto">
        <a:xfrm>
          <a:off x="3556000" y="735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312359</xdr:rowOff>
    </xdr:from>
    <xdr:ext cx="762000" cy="259045"/>
    <xdr:sp macro="" textlink="">
      <xdr:nvSpPr>
        <xdr:cNvPr id="140" name="テキスト ボックス 139"/>
        <xdr:cNvSpPr txBox="1"/>
      </xdr:nvSpPr>
      <xdr:spPr>
        <a:xfrm>
          <a:off x="3225800" y="743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243421</xdr:rowOff>
    </xdr:from>
    <xdr:to>
      <xdr:col>15</xdr:col>
      <xdr:colOff>101600</xdr:colOff>
      <xdr:row>38</xdr:row>
      <xdr:rowOff>2121</xdr:rowOff>
    </xdr:to>
    <xdr:sp macro="" textlink="">
      <xdr:nvSpPr>
        <xdr:cNvPr id="141" name="楕円 140"/>
        <xdr:cNvSpPr/>
      </xdr:nvSpPr>
      <xdr:spPr bwMode="auto">
        <a:xfrm>
          <a:off x="2857500" y="736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329798</xdr:rowOff>
    </xdr:from>
    <xdr:ext cx="762000" cy="259045"/>
    <xdr:sp macro="" textlink="">
      <xdr:nvSpPr>
        <xdr:cNvPr id="142" name="テキスト ボックス 141"/>
        <xdr:cNvSpPr txBox="1"/>
      </xdr:nvSpPr>
      <xdr:spPr>
        <a:xfrm>
          <a:off x="2527300" y="745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150749</xdr:rowOff>
    </xdr:from>
    <xdr:to>
      <xdr:col>24</xdr:col>
      <xdr:colOff>63500</xdr:colOff>
      <xdr:row>36</xdr:row>
      <xdr:rowOff>7036</xdr:rowOff>
    </xdr:to>
    <xdr:cxnSp macro="">
      <xdr:nvCxnSpPr>
        <xdr:cNvPr id="61" name="直線コネクタ 60"/>
        <xdr:cNvCxnSpPr/>
      </xdr:nvCxnSpPr>
      <xdr:spPr>
        <a:xfrm flipV="1">
          <a:off x="3797300" y="6151499"/>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7036</xdr:rowOff>
    </xdr:from>
    <xdr:to>
      <xdr:col>19</xdr:col>
      <xdr:colOff>177800</xdr:colOff>
      <xdr:row>36</xdr:row>
      <xdr:rowOff>31252</xdr:rowOff>
    </xdr:to>
    <xdr:cxnSp macro="">
      <xdr:nvCxnSpPr>
        <xdr:cNvPr id="64" name="直線コネクタ 63"/>
        <xdr:cNvCxnSpPr/>
      </xdr:nvCxnSpPr>
      <xdr:spPr>
        <a:xfrm flipV="1">
          <a:off x="2908300" y="6179236"/>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31252</xdr:rowOff>
    </xdr:from>
    <xdr:to>
      <xdr:col>15</xdr:col>
      <xdr:colOff>50800</xdr:colOff>
      <xdr:row>37</xdr:row>
      <xdr:rowOff>32426</xdr:rowOff>
    </xdr:to>
    <xdr:cxnSp macro="">
      <xdr:nvCxnSpPr>
        <xdr:cNvPr id="67" name="直線コネクタ 66"/>
        <xdr:cNvCxnSpPr/>
      </xdr:nvCxnSpPr>
      <xdr:spPr>
        <a:xfrm flipV="1">
          <a:off x="2019300" y="6203452"/>
          <a:ext cx="8890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32426</xdr:rowOff>
    </xdr:from>
    <xdr:to>
      <xdr:col>10</xdr:col>
      <xdr:colOff>114300</xdr:colOff>
      <xdr:row>37</xdr:row>
      <xdr:rowOff>53144</xdr:rowOff>
    </xdr:to>
    <xdr:cxnSp macro="">
      <xdr:nvCxnSpPr>
        <xdr:cNvPr id="70" name="直線コネクタ 69"/>
        <xdr:cNvCxnSpPr/>
      </xdr:nvCxnSpPr>
      <xdr:spPr>
        <a:xfrm flipV="1">
          <a:off x="1130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99949</xdr:rowOff>
    </xdr:from>
    <xdr:to>
      <xdr:col>24</xdr:col>
      <xdr:colOff>114300</xdr:colOff>
      <xdr:row>36</xdr:row>
      <xdr:rowOff>30099</xdr:rowOff>
    </xdr:to>
    <xdr:sp macro="" textlink="">
      <xdr:nvSpPr>
        <xdr:cNvPr id="80" name="楕円 79"/>
        <xdr:cNvSpPr/>
      </xdr:nvSpPr>
      <xdr:spPr>
        <a:xfrm>
          <a:off x="45847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78376</xdr:rowOff>
    </xdr:from>
    <xdr:ext cx="599010" cy="259045"/>
    <xdr:sp macro="" textlink="">
      <xdr:nvSpPr>
        <xdr:cNvPr id="81" name="人件費該当値テキスト"/>
        <xdr:cNvSpPr txBox="1"/>
      </xdr:nvSpPr>
      <xdr:spPr>
        <a:xfrm>
          <a:off x="4686300" y="607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127686</xdr:rowOff>
    </xdr:from>
    <xdr:to>
      <xdr:col>20</xdr:col>
      <xdr:colOff>38100</xdr:colOff>
      <xdr:row>36</xdr:row>
      <xdr:rowOff>57836</xdr:rowOff>
    </xdr:to>
    <xdr:sp macro="" textlink="">
      <xdr:nvSpPr>
        <xdr:cNvPr id="82" name="楕円 81"/>
        <xdr:cNvSpPr/>
      </xdr:nvSpPr>
      <xdr:spPr>
        <a:xfrm>
          <a:off x="3746500" y="61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48963</xdr:rowOff>
    </xdr:from>
    <xdr:ext cx="599010" cy="259045"/>
    <xdr:sp macro="" textlink="">
      <xdr:nvSpPr>
        <xdr:cNvPr id="83" name="テキスト ボックス 82"/>
        <xdr:cNvSpPr txBox="1"/>
      </xdr:nvSpPr>
      <xdr:spPr>
        <a:xfrm>
          <a:off x="3497795" y="622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151902</xdr:rowOff>
    </xdr:from>
    <xdr:to>
      <xdr:col>15</xdr:col>
      <xdr:colOff>101600</xdr:colOff>
      <xdr:row>36</xdr:row>
      <xdr:rowOff>82052</xdr:rowOff>
    </xdr:to>
    <xdr:sp macro="" textlink="">
      <xdr:nvSpPr>
        <xdr:cNvPr id="84" name="楕円 83"/>
        <xdr:cNvSpPr/>
      </xdr:nvSpPr>
      <xdr:spPr>
        <a:xfrm>
          <a:off x="28575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73179</xdr:rowOff>
    </xdr:from>
    <xdr:ext cx="599010" cy="259045"/>
    <xdr:sp macro="" textlink="">
      <xdr:nvSpPr>
        <xdr:cNvPr id="85" name="テキスト ボックス 84"/>
        <xdr:cNvSpPr txBox="1"/>
      </xdr:nvSpPr>
      <xdr:spPr>
        <a:xfrm>
          <a:off x="2608795" y="62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153076</xdr:rowOff>
    </xdr:from>
    <xdr:to>
      <xdr:col>10</xdr:col>
      <xdr:colOff>165100</xdr:colOff>
      <xdr:row>37</xdr:row>
      <xdr:rowOff>83226</xdr:rowOff>
    </xdr:to>
    <xdr:sp macro="" textlink="">
      <xdr:nvSpPr>
        <xdr:cNvPr id="86" name="楕円 85"/>
        <xdr:cNvSpPr/>
      </xdr:nvSpPr>
      <xdr:spPr>
        <a:xfrm>
          <a:off x="1968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74353</xdr:rowOff>
    </xdr:from>
    <xdr:ext cx="534377" cy="259045"/>
    <xdr:sp macro="" textlink="">
      <xdr:nvSpPr>
        <xdr:cNvPr id="87" name="テキスト ボックス 86"/>
        <xdr:cNvSpPr txBox="1"/>
      </xdr:nvSpPr>
      <xdr:spPr>
        <a:xfrm>
          <a:off x="1752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2344</xdr:rowOff>
    </xdr:from>
    <xdr:to>
      <xdr:col>6</xdr:col>
      <xdr:colOff>38100</xdr:colOff>
      <xdr:row>37</xdr:row>
      <xdr:rowOff>103944</xdr:rowOff>
    </xdr:to>
    <xdr:sp macro="" textlink="">
      <xdr:nvSpPr>
        <xdr:cNvPr id="88" name="楕円 87"/>
        <xdr:cNvSpPr/>
      </xdr:nvSpPr>
      <xdr:spPr>
        <a:xfrm>
          <a:off x="1079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95071</xdr:rowOff>
    </xdr:from>
    <xdr:ext cx="534377" cy="259045"/>
    <xdr:sp macro="" textlink="">
      <xdr:nvSpPr>
        <xdr:cNvPr id="89" name="テキスト ボックス 88"/>
        <xdr:cNvSpPr txBox="1"/>
      </xdr:nvSpPr>
      <xdr:spPr>
        <a:xfrm>
          <a:off x="863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62572</xdr:rowOff>
    </xdr:from>
    <xdr:to>
      <xdr:col>24</xdr:col>
      <xdr:colOff>63500</xdr:colOff>
      <xdr:row>58</xdr:row>
      <xdr:rowOff>72537</xdr:rowOff>
    </xdr:to>
    <xdr:cxnSp macro="">
      <xdr:nvCxnSpPr>
        <xdr:cNvPr id="118" name="直線コネクタ 117"/>
        <xdr:cNvCxnSpPr/>
      </xdr:nvCxnSpPr>
      <xdr:spPr>
        <a:xfrm flipV="1">
          <a:off x="3797300" y="10006672"/>
          <a:ext cx="8382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72537</xdr:rowOff>
    </xdr:from>
    <xdr:to>
      <xdr:col>19</xdr:col>
      <xdr:colOff>177800</xdr:colOff>
      <xdr:row>58</xdr:row>
      <xdr:rowOff>75364</xdr:rowOff>
    </xdr:to>
    <xdr:cxnSp macro="">
      <xdr:nvCxnSpPr>
        <xdr:cNvPr id="121" name="直線コネクタ 120"/>
        <xdr:cNvCxnSpPr/>
      </xdr:nvCxnSpPr>
      <xdr:spPr>
        <a:xfrm flipV="1">
          <a:off x="2908300" y="10016637"/>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59307</xdr:rowOff>
    </xdr:from>
    <xdr:to>
      <xdr:col>15</xdr:col>
      <xdr:colOff>50800</xdr:colOff>
      <xdr:row>58</xdr:row>
      <xdr:rowOff>75364</xdr:rowOff>
    </xdr:to>
    <xdr:cxnSp macro="">
      <xdr:nvCxnSpPr>
        <xdr:cNvPr id="124" name="直線コネクタ 123"/>
        <xdr:cNvCxnSpPr/>
      </xdr:nvCxnSpPr>
      <xdr:spPr>
        <a:xfrm>
          <a:off x="2019300" y="10003407"/>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59307</xdr:rowOff>
    </xdr:from>
    <xdr:to>
      <xdr:col>10</xdr:col>
      <xdr:colOff>114300</xdr:colOff>
      <xdr:row>58</xdr:row>
      <xdr:rowOff>63742</xdr:rowOff>
    </xdr:to>
    <xdr:cxnSp macro="">
      <xdr:nvCxnSpPr>
        <xdr:cNvPr id="127" name="直線コネクタ 126"/>
        <xdr:cNvCxnSpPr/>
      </xdr:nvCxnSpPr>
      <xdr:spPr>
        <a:xfrm flipV="1">
          <a:off x="1130300" y="1000340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11772</xdr:rowOff>
    </xdr:from>
    <xdr:to>
      <xdr:col>24</xdr:col>
      <xdr:colOff>114300</xdr:colOff>
      <xdr:row>58</xdr:row>
      <xdr:rowOff>113372</xdr:rowOff>
    </xdr:to>
    <xdr:sp macro="" textlink="">
      <xdr:nvSpPr>
        <xdr:cNvPr id="137" name="楕円 136"/>
        <xdr:cNvSpPr/>
      </xdr:nvSpPr>
      <xdr:spPr>
        <a:xfrm>
          <a:off x="4584700" y="99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98149</xdr:rowOff>
    </xdr:from>
    <xdr:ext cx="534377" cy="259045"/>
    <xdr:sp macro="" textlink="">
      <xdr:nvSpPr>
        <xdr:cNvPr id="138" name="物件費該当値テキスト"/>
        <xdr:cNvSpPr txBox="1"/>
      </xdr:nvSpPr>
      <xdr:spPr>
        <a:xfrm>
          <a:off x="4686300" y="9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21737</xdr:rowOff>
    </xdr:from>
    <xdr:to>
      <xdr:col>20</xdr:col>
      <xdr:colOff>38100</xdr:colOff>
      <xdr:row>58</xdr:row>
      <xdr:rowOff>123337</xdr:rowOff>
    </xdr:to>
    <xdr:sp macro="" textlink="">
      <xdr:nvSpPr>
        <xdr:cNvPr id="139" name="楕円 138"/>
        <xdr:cNvSpPr/>
      </xdr:nvSpPr>
      <xdr:spPr>
        <a:xfrm>
          <a:off x="37465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114464</xdr:rowOff>
    </xdr:from>
    <xdr:ext cx="534377" cy="259045"/>
    <xdr:sp macro="" textlink="">
      <xdr:nvSpPr>
        <xdr:cNvPr id="140" name="テキスト ボックス 139"/>
        <xdr:cNvSpPr txBox="1"/>
      </xdr:nvSpPr>
      <xdr:spPr>
        <a:xfrm>
          <a:off x="3530111" y="100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24564</xdr:rowOff>
    </xdr:from>
    <xdr:to>
      <xdr:col>15</xdr:col>
      <xdr:colOff>101600</xdr:colOff>
      <xdr:row>58</xdr:row>
      <xdr:rowOff>126164</xdr:rowOff>
    </xdr:to>
    <xdr:sp macro="" textlink="">
      <xdr:nvSpPr>
        <xdr:cNvPr id="141" name="楕円 140"/>
        <xdr:cNvSpPr/>
      </xdr:nvSpPr>
      <xdr:spPr>
        <a:xfrm>
          <a:off x="2857500" y="99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117291</xdr:rowOff>
    </xdr:from>
    <xdr:ext cx="534377" cy="259045"/>
    <xdr:sp macro="" textlink="">
      <xdr:nvSpPr>
        <xdr:cNvPr id="142" name="テキスト ボックス 141"/>
        <xdr:cNvSpPr txBox="1"/>
      </xdr:nvSpPr>
      <xdr:spPr>
        <a:xfrm>
          <a:off x="2641111" y="100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8507</xdr:rowOff>
    </xdr:from>
    <xdr:to>
      <xdr:col>10</xdr:col>
      <xdr:colOff>165100</xdr:colOff>
      <xdr:row>58</xdr:row>
      <xdr:rowOff>110107</xdr:rowOff>
    </xdr:to>
    <xdr:sp macro="" textlink="">
      <xdr:nvSpPr>
        <xdr:cNvPr id="143" name="楕円 142"/>
        <xdr:cNvSpPr/>
      </xdr:nvSpPr>
      <xdr:spPr>
        <a:xfrm>
          <a:off x="1968500" y="9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101234</xdr:rowOff>
    </xdr:from>
    <xdr:ext cx="534377" cy="259045"/>
    <xdr:sp macro="" textlink="">
      <xdr:nvSpPr>
        <xdr:cNvPr id="144" name="テキスト ボックス 143"/>
        <xdr:cNvSpPr txBox="1"/>
      </xdr:nvSpPr>
      <xdr:spPr>
        <a:xfrm>
          <a:off x="1752111" y="10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12942</xdr:rowOff>
    </xdr:from>
    <xdr:to>
      <xdr:col>6</xdr:col>
      <xdr:colOff>38100</xdr:colOff>
      <xdr:row>58</xdr:row>
      <xdr:rowOff>114542</xdr:rowOff>
    </xdr:to>
    <xdr:sp macro="" textlink="">
      <xdr:nvSpPr>
        <xdr:cNvPr id="145" name="楕円 144"/>
        <xdr:cNvSpPr/>
      </xdr:nvSpPr>
      <xdr:spPr>
        <a:xfrm>
          <a:off x="1079500" y="9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105669</xdr:rowOff>
    </xdr:from>
    <xdr:ext cx="534377" cy="259045"/>
    <xdr:sp macro="" textlink="">
      <xdr:nvSpPr>
        <xdr:cNvPr id="146" name="テキスト ボックス 145"/>
        <xdr:cNvSpPr txBox="1"/>
      </xdr:nvSpPr>
      <xdr:spPr>
        <a:xfrm>
          <a:off x="863111" y="10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15456</xdr:rowOff>
    </xdr:from>
    <xdr:to>
      <xdr:col>24</xdr:col>
      <xdr:colOff>63500</xdr:colOff>
      <xdr:row>78</xdr:row>
      <xdr:rowOff>31953</xdr:rowOff>
    </xdr:to>
    <xdr:cxnSp macro="">
      <xdr:nvCxnSpPr>
        <xdr:cNvPr id="175" name="直線コネクタ 174"/>
        <xdr:cNvCxnSpPr/>
      </xdr:nvCxnSpPr>
      <xdr:spPr>
        <a:xfrm flipV="1">
          <a:off x="3797300" y="13388556"/>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29439</xdr:rowOff>
    </xdr:from>
    <xdr:to>
      <xdr:col>19</xdr:col>
      <xdr:colOff>177800</xdr:colOff>
      <xdr:row>78</xdr:row>
      <xdr:rowOff>31953</xdr:rowOff>
    </xdr:to>
    <xdr:cxnSp macro="">
      <xdr:nvCxnSpPr>
        <xdr:cNvPr id="178" name="直線コネクタ 177"/>
        <xdr:cNvCxnSpPr/>
      </xdr:nvCxnSpPr>
      <xdr:spPr>
        <a:xfrm>
          <a:off x="2908300" y="134025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25209</xdr:rowOff>
    </xdr:from>
    <xdr:to>
      <xdr:col>15</xdr:col>
      <xdr:colOff>50800</xdr:colOff>
      <xdr:row>78</xdr:row>
      <xdr:rowOff>29439</xdr:rowOff>
    </xdr:to>
    <xdr:cxnSp macro="">
      <xdr:nvCxnSpPr>
        <xdr:cNvPr id="181" name="直線コネクタ 180"/>
        <xdr:cNvCxnSpPr/>
      </xdr:nvCxnSpPr>
      <xdr:spPr>
        <a:xfrm>
          <a:off x="2019300" y="133983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23591</xdr:rowOff>
    </xdr:from>
    <xdr:to>
      <xdr:col>10</xdr:col>
      <xdr:colOff>114300</xdr:colOff>
      <xdr:row>78</xdr:row>
      <xdr:rowOff>25209</xdr:rowOff>
    </xdr:to>
    <xdr:cxnSp macro="">
      <xdr:nvCxnSpPr>
        <xdr:cNvPr id="184" name="直線コネクタ 183"/>
        <xdr:cNvCxnSpPr/>
      </xdr:nvCxnSpPr>
      <xdr:spPr>
        <a:xfrm>
          <a:off x="1130300" y="13396691"/>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136106</xdr:rowOff>
    </xdr:from>
    <xdr:to>
      <xdr:col>24</xdr:col>
      <xdr:colOff>114300</xdr:colOff>
      <xdr:row>78</xdr:row>
      <xdr:rowOff>66256</xdr:rowOff>
    </xdr:to>
    <xdr:sp macro="" textlink="">
      <xdr:nvSpPr>
        <xdr:cNvPr id="194" name="楕円 193"/>
        <xdr:cNvSpPr/>
      </xdr:nvSpPr>
      <xdr:spPr>
        <a:xfrm>
          <a:off x="45847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114533</xdr:rowOff>
    </xdr:from>
    <xdr:ext cx="534377" cy="259045"/>
    <xdr:sp macro="" textlink="">
      <xdr:nvSpPr>
        <xdr:cNvPr id="195" name="維持補修費該当値テキスト"/>
        <xdr:cNvSpPr txBox="1"/>
      </xdr:nvSpPr>
      <xdr:spPr>
        <a:xfrm>
          <a:off x="4686300" y="133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152603</xdr:rowOff>
    </xdr:from>
    <xdr:to>
      <xdr:col>20</xdr:col>
      <xdr:colOff>38100</xdr:colOff>
      <xdr:row>78</xdr:row>
      <xdr:rowOff>82753</xdr:rowOff>
    </xdr:to>
    <xdr:sp macro="" textlink="">
      <xdr:nvSpPr>
        <xdr:cNvPr id="196" name="楕円 195"/>
        <xdr:cNvSpPr/>
      </xdr:nvSpPr>
      <xdr:spPr>
        <a:xfrm>
          <a:off x="37465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73880</xdr:rowOff>
    </xdr:from>
    <xdr:ext cx="469744" cy="259045"/>
    <xdr:sp macro="" textlink="">
      <xdr:nvSpPr>
        <xdr:cNvPr id="197" name="テキスト ボックス 196"/>
        <xdr:cNvSpPr txBox="1"/>
      </xdr:nvSpPr>
      <xdr:spPr>
        <a:xfrm>
          <a:off x="3562428" y="134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150089</xdr:rowOff>
    </xdr:from>
    <xdr:to>
      <xdr:col>15</xdr:col>
      <xdr:colOff>101600</xdr:colOff>
      <xdr:row>78</xdr:row>
      <xdr:rowOff>80239</xdr:rowOff>
    </xdr:to>
    <xdr:sp macro="" textlink="">
      <xdr:nvSpPr>
        <xdr:cNvPr id="198" name="楕円 197"/>
        <xdr:cNvSpPr/>
      </xdr:nvSpPr>
      <xdr:spPr>
        <a:xfrm>
          <a:off x="2857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71366</xdr:rowOff>
    </xdr:from>
    <xdr:ext cx="469744" cy="259045"/>
    <xdr:sp macro="" textlink="">
      <xdr:nvSpPr>
        <xdr:cNvPr id="199" name="テキスト ボックス 198"/>
        <xdr:cNvSpPr txBox="1"/>
      </xdr:nvSpPr>
      <xdr:spPr>
        <a:xfrm>
          <a:off x="2673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145859</xdr:rowOff>
    </xdr:from>
    <xdr:to>
      <xdr:col>10</xdr:col>
      <xdr:colOff>165100</xdr:colOff>
      <xdr:row>78</xdr:row>
      <xdr:rowOff>76009</xdr:rowOff>
    </xdr:to>
    <xdr:sp macro="" textlink="">
      <xdr:nvSpPr>
        <xdr:cNvPr id="200" name="楕円 199"/>
        <xdr:cNvSpPr/>
      </xdr:nvSpPr>
      <xdr:spPr>
        <a:xfrm>
          <a:off x="1968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92536</xdr:rowOff>
    </xdr:from>
    <xdr:ext cx="534377" cy="259045"/>
    <xdr:sp macro="" textlink="">
      <xdr:nvSpPr>
        <xdr:cNvPr id="201" name="テキスト ボックス 200"/>
        <xdr:cNvSpPr txBox="1"/>
      </xdr:nvSpPr>
      <xdr:spPr>
        <a:xfrm>
          <a:off x="1752111" y="131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144241</xdr:rowOff>
    </xdr:from>
    <xdr:to>
      <xdr:col>6</xdr:col>
      <xdr:colOff>38100</xdr:colOff>
      <xdr:row>78</xdr:row>
      <xdr:rowOff>74391</xdr:rowOff>
    </xdr:to>
    <xdr:sp macro="" textlink="">
      <xdr:nvSpPr>
        <xdr:cNvPr id="202" name="楕円 201"/>
        <xdr:cNvSpPr/>
      </xdr:nvSpPr>
      <xdr:spPr>
        <a:xfrm>
          <a:off x="1079500" y="133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90918</xdr:rowOff>
    </xdr:from>
    <xdr:ext cx="534377" cy="259045"/>
    <xdr:sp macro="" textlink="">
      <xdr:nvSpPr>
        <xdr:cNvPr id="203" name="テキスト ボックス 202"/>
        <xdr:cNvSpPr txBox="1"/>
      </xdr:nvSpPr>
      <xdr:spPr>
        <a:xfrm>
          <a:off x="863111"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32770</xdr:rowOff>
    </xdr:from>
    <xdr:to>
      <xdr:col>24</xdr:col>
      <xdr:colOff>63500</xdr:colOff>
      <xdr:row>93</xdr:row>
      <xdr:rowOff>64328</xdr:rowOff>
    </xdr:to>
    <xdr:cxnSp macro="">
      <xdr:nvCxnSpPr>
        <xdr:cNvPr id="235" name="直線コネクタ 234"/>
        <xdr:cNvCxnSpPr/>
      </xdr:nvCxnSpPr>
      <xdr:spPr>
        <a:xfrm>
          <a:off x="3797300" y="15806170"/>
          <a:ext cx="838200" cy="2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32770</xdr:rowOff>
    </xdr:from>
    <xdr:to>
      <xdr:col>19</xdr:col>
      <xdr:colOff>177800</xdr:colOff>
      <xdr:row>94</xdr:row>
      <xdr:rowOff>119094</xdr:rowOff>
    </xdr:to>
    <xdr:cxnSp macro="">
      <xdr:nvCxnSpPr>
        <xdr:cNvPr id="238" name="直線コネクタ 237"/>
        <xdr:cNvCxnSpPr/>
      </xdr:nvCxnSpPr>
      <xdr:spPr>
        <a:xfrm flipV="1">
          <a:off x="2908300" y="15806170"/>
          <a:ext cx="889000" cy="4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60376</xdr:rowOff>
    </xdr:from>
    <xdr:to>
      <xdr:col>15</xdr:col>
      <xdr:colOff>50800</xdr:colOff>
      <xdr:row>94</xdr:row>
      <xdr:rowOff>119094</xdr:rowOff>
    </xdr:to>
    <xdr:cxnSp macro="">
      <xdr:nvCxnSpPr>
        <xdr:cNvPr id="241" name="直線コネクタ 240"/>
        <xdr:cNvCxnSpPr/>
      </xdr:nvCxnSpPr>
      <xdr:spPr>
        <a:xfrm>
          <a:off x="2019300" y="16176676"/>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60376</xdr:rowOff>
    </xdr:from>
    <xdr:to>
      <xdr:col>10</xdr:col>
      <xdr:colOff>114300</xdr:colOff>
      <xdr:row>94</xdr:row>
      <xdr:rowOff>107446</xdr:rowOff>
    </xdr:to>
    <xdr:cxnSp macro="">
      <xdr:nvCxnSpPr>
        <xdr:cNvPr id="244" name="直線コネクタ 243"/>
        <xdr:cNvCxnSpPr/>
      </xdr:nvCxnSpPr>
      <xdr:spPr>
        <a:xfrm flipV="1">
          <a:off x="1130300" y="16176676"/>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13528</xdr:rowOff>
    </xdr:from>
    <xdr:to>
      <xdr:col>24</xdr:col>
      <xdr:colOff>114300</xdr:colOff>
      <xdr:row>93</xdr:row>
      <xdr:rowOff>115128</xdr:rowOff>
    </xdr:to>
    <xdr:sp macro="" textlink="">
      <xdr:nvSpPr>
        <xdr:cNvPr id="254" name="楕円 253"/>
        <xdr:cNvSpPr/>
      </xdr:nvSpPr>
      <xdr:spPr>
        <a:xfrm>
          <a:off x="4584700" y="159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36405</xdr:rowOff>
    </xdr:from>
    <xdr:ext cx="599010" cy="259045"/>
    <xdr:sp macro="" textlink="">
      <xdr:nvSpPr>
        <xdr:cNvPr id="255" name="扶助費該当値テキスト"/>
        <xdr:cNvSpPr txBox="1"/>
      </xdr:nvSpPr>
      <xdr:spPr>
        <a:xfrm>
          <a:off x="4686300" y="158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153420</xdr:rowOff>
    </xdr:from>
    <xdr:to>
      <xdr:col>20</xdr:col>
      <xdr:colOff>38100</xdr:colOff>
      <xdr:row>92</xdr:row>
      <xdr:rowOff>83570</xdr:rowOff>
    </xdr:to>
    <xdr:sp macro="" textlink="">
      <xdr:nvSpPr>
        <xdr:cNvPr id="256" name="楕円 255"/>
        <xdr:cNvSpPr/>
      </xdr:nvSpPr>
      <xdr:spPr>
        <a:xfrm>
          <a:off x="3746500" y="15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100097</xdr:rowOff>
    </xdr:from>
    <xdr:ext cx="599010" cy="259045"/>
    <xdr:sp macro="" textlink="">
      <xdr:nvSpPr>
        <xdr:cNvPr id="257" name="テキスト ボックス 256"/>
        <xdr:cNvSpPr txBox="1"/>
      </xdr:nvSpPr>
      <xdr:spPr>
        <a:xfrm>
          <a:off x="3497795" y="155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68294</xdr:rowOff>
    </xdr:from>
    <xdr:to>
      <xdr:col>15</xdr:col>
      <xdr:colOff>101600</xdr:colOff>
      <xdr:row>94</xdr:row>
      <xdr:rowOff>169894</xdr:rowOff>
    </xdr:to>
    <xdr:sp macro="" textlink="">
      <xdr:nvSpPr>
        <xdr:cNvPr id="258" name="楕円 257"/>
        <xdr:cNvSpPr/>
      </xdr:nvSpPr>
      <xdr:spPr>
        <a:xfrm>
          <a:off x="2857500" y="16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14971</xdr:rowOff>
    </xdr:from>
    <xdr:ext cx="599010" cy="259045"/>
    <xdr:sp macro="" textlink="">
      <xdr:nvSpPr>
        <xdr:cNvPr id="259" name="テキスト ボックス 258"/>
        <xdr:cNvSpPr txBox="1"/>
      </xdr:nvSpPr>
      <xdr:spPr>
        <a:xfrm>
          <a:off x="2608795" y="15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9576</xdr:rowOff>
    </xdr:from>
    <xdr:to>
      <xdr:col>10</xdr:col>
      <xdr:colOff>165100</xdr:colOff>
      <xdr:row>94</xdr:row>
      <xdr:rowOff>111176</xdr:rowOff>
    </xdr:to>
    <xdr:sp macro="" textlink="">
      <xdr:nvSpPr>
        <xdr:cNvPr id="260" name="楕円 259"/>
        <xdr:cNvSpPr/>
      </xdr:nvSpPr>
      <xdr:spPr>
        <a:xfrm>
          <a:off x="1968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127703</xdr:rowOff>
    </xdr:from>
    <xdr:ext cx="599010" cy="259045"/>
    <xdr:sp macro="" textlink="">
      <xdr:nvSpPr>
        <xdr:cNvPr id="261" name="テキスト ボックス 260"/>
        <xdr:cNvSpPr txBox="1"/>
      </xdr:nvSpPr>
      <xdr:spPr>
        <a:xfrm>
          <a:off x="1719795"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56646</xdr:rowOff>
    </xdr:from>
    <xdr:to>
      <xdr:col>6</xdr:col>
      <xdr:colOff>38100</xdr:colOff>
      <xdr:row>94</xdr:row>
      <xdr:rowOff>158246</xdr:rowOff>
    </xdr:to>
    <xdr:sp macro="" textlink="">
      <xdr:nvSpPr>
        <xdr:cNvPr id="262" name="楕円 261"/>
        <xdr:cNvSpPr/>
      </xdr:nvSpPr>
      <xdr:spPr>
        <a:xfrm>
          <a:off x="1079500" y="16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3323</xdr:rowOff>
    </xdr:from>
    <xdr:ext cx="599010" cy="259045"/>
    <xdr:sp macro="" textlink="">
      <xdr:nvSpPr>
        <xdr:cNvPr id="263" name="テキスト ボックス 262"/>
        <xdr:cNvSpPr txBox="1"/>
      </xdr:nvSpPr>
      <xdr:spPr>
        <a:xfrm>
          <a:off x="830795" y="15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96361</xdr:rowOff>
    </xdr:from>
    <xdr:to>
      <xdr:col>55</xdr:col>
      <xdr:colOff>0</xdr:colOff>
      <xdr:row>37</xdr:row>
      <xdr:rowOff>136173</xdr:rowOff>
    </xdr:to>
    <xdr:cxnSp macro="">
      <xdr:nvCxnSpPr>
        <xdr:cNvPr id="294" name="直線コネクタ 293"/>
        <xdr:cNvCxnSpPr/>
      </xdr:nvCxnSpPr>
      <xdr:spPr>
        <a:xfrm flipV="1">
          <a:off x="9639300" y="6440011"/>
          <a:ext cx="8382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152325</xdr:rowOff>
    </xdr:from>
    <xdr:to>
      <xdr:col>50</xdr:col>
      <xdr:colOff>114300</xdr:colOff>
      <xdr:row>37</xdr:row>
      <xdr:rowOff>136173</xdr:rowOff>
    </xdr:to>
    <xdr:cxnSp macro="">
      <xdr:nvCxnSpPr>
        <xdr:cNvPr id="297" name="直線コネクタ 296"/>
        <xdr:cNvCxnSpPr/>
      </xdr:nvCxnSpPr>
      <xdr:spPr>
        <a:xfrm>
          <a:off x="8750300" y="6153075"/>
          <a:ext cx="889000" cy="3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152325</xdr:rowOff>
    </xdr:from>
    <xdr:to>
      <xdr:col>45</xdr:col>
      <xdr:colOff>177800</xdr:colOff>
      <xdr:row>38</xdr:row>
      <xdr:rowOff>29597</xdr:rowOff>
    </xdr:to>
    <xdr:cxnSp macro="">
      <xdr:nvCxnSpPr>
        <xdr:cNvPr id="300" name="直線コネクタ 299"/>
        <xdr:cNvCxnSpPr/>
      </xdr:nvCxnSpPr>
      <xdr:spPr>
        <a:xfrm flipV="1">
          <a:off x="7861300" y="6153075"/>
          <a:ext cx="889000" cy="3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29597</xdr:rowOff>
    </xdr:from>
    <xdr:to>
      <xdr:col>41</xdr:col>
      <xdr:colOff>50800</xdr:colOff>
      <xdr:row>38</xdr:row>
      <xdr:rowOff>31788</xdr:rowOff>
    </xdr:to>
    <xdr:cxnSp macro="">
      <xdr:nvCxnSpPr>
        <xdr:cNvPr id="303" name="直線コネクタ 302"/>
        <xdr:cNvCxnSpPr/>
      </xdr:nvCxnSpPr>
      <xdr:spPr>
        <a:xfrm flipV="1">
          <a:off x="6972300" y="6544697"/>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45561</xdr:rowOff>
    </xdr:from>
    <xdr:to>
      <xdr:col>55</xdr:col>
      <xdr:colOff>50800</xdr:colOff>
      <xdr:row>37</xdr:row>
      <xdr:rowOff>147161</xdr:rowOff>
    </xdr:to>
    <xdr:sp macro="" textlink="">
      <xdr:nvSpPr>
        <xdr:cNvPr id="313" name="楕円 312"/>
        <xdr:cNvSpPr/>
      </xdr:nvSpPr>
      <xdr:spPr>
        <a:xfrm>
          <a:off x="10426700" y="63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23988</xdr:rowOff>
    </xdr:from>
    <xdr:ext cx="599010" cy="259045"/>
    <xdr:sp macro="" textlink="">
      <xdr:nvSpPr>
        <xdr:cNvPr id="314" name="補助費等該当値テキスト"/>
        <xdr:cNvSpPr txBox="1"/>
      </xdr:nvSpPr>
      <xdr:spPr>
        <a:xfrm>
          <a:off x="10528300" y="63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85373</xdr:rowOff>
    </xdr:from>
    <xdr:to>
      <xdr:col>50</xdr:col>
      <xdr:colOff>165100</xdr:colOff>
      <xdr:row>38</xdr:row>
      <xdr:rowOff>15523</xdr:rowOff>
    </xdr:to>
    <xdr:sp macro="" textlink="">
      <xdr:nvSpPr>
        <xdr:cNvPr id="315" name="楕円 314"/>
        <xdr:cNvSpPr/>
      </xdr:nvSpPr>
      <xdr:spPr>
        <a:xfrm>
          <a:off x="9588500" y="64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6650</xdr:rowOff>
    </xdr:from>
    <xdr:ext cx="534377" cy="259045"/>
    <xdr:sp macro="" textlink="">
      <xdr:nvSpPr>
        <xdr:cNvPr id="316" name="テキスト ボックス 315"/>
        <xdr:cNvSpPr txBox="1"/>
      </xdr:nvSpPr>
      <xdr:spPr>
        <a:xfrm>
          <a:off x="9372111" y="65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101525</xdr:rowOff>
    </xdr:from>
    <xdr:to>
      <xdr:col>46</xdr:col>
      <xdr:colOff>38100</xdr:colOff>
      <xdr:row>36</xdr:row>
      <xdr:rowOff>31675</xdr:rowOff>
    </xdr:to>
    <xdr:sp macro="" textlink="">
      <xdr:nvSpPr>
        <xdr:cNvPr id="317" name="楕円 316"/>
        <xdr:cNvSpPr/>
      </xdr:nvSpPr>
      <xdr:spPr>
        <a:xfrm>
          <a:off x="8699500" y="6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22802</xdr:rowOff>
    </xdr:from>
    <xdr:ext cx="599010" cy="259045"/>
    <xdr:sp macro="" textlink="">
      <xdr:nvSpPr>
        <xdr:cNvPr id="318" name="テキスト ボックス 317"/>
        <xdr:cNvSpPr txBox="1"/>
      </xdr:nvSpPr>
      <xdr:spPr>
        <a:xfrm>
          <a:off x="8450795" y="61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150246</xdr:rowOff>
    </xdr:from>
    <xdr:to>
      <xdr:col>41</xdr:col>
      <xdr:colOff>101600</xdr:colOff>
      <xdr:row>38</xdr:row>
      <xdr:rowOff>80397</xdr:rowOff>
    </xdr:to>
    <xdr:sp macro="" textlink="">
      <xdr:nvSpPr>
        <xdr:cNvPr id="319" name="楕円 318"/>
        <xdr:cNvSpPr/>
      </xdr:nvSpPr>
      <xdr:spPr>
        <a:xfrm>
          <a:off x="7810500" y="6493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71524</xdr:rowOff>
    </xdr:from>
    <xdr:ext cx="534377" cy="259045"/>
    <xdr:sp macro="" textlink="">
      <xdr:nvSpPr>
        <xdr:cNvPr id="320" name="テキスト ボックス 319"/>
        <xdr:cNvSpPr txBox="1"/>
      </xdr:nvSpPr>
      <xdr:spPr>
        <a:xfrm>
          <a:off x="7594111" y="65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152438</xdr:rowOff>
    </xdr:from>
    <xdr:to>
      <xdr:col>36</xdr:col>
      <xdr:colOff>165100</xdr:colOff>
      <xdr:row>38</xdr:row>
      <xdr:rowOff>82587</xdr:rowOff>
    </xdr:to>
    <xdr:sp macro="" textlink="">
      <xdr:nvSpPr>
        <xdr:cNvPr id="321" name="楕円 320"/>
        <xdr:cNvSpPr/>
      </xdr:nvSpPr>
      <xdr:spPr>
        <a:xfrm>
          <a:off x="6921500" y="6496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73715</xdr:rowOff>
    </xdr:from>
    <xdr:ext cx="534377" cy="259045"/>
    <xdr:sp macro="" textlink="">
      <xdr:nvSpPr>
        <xdr:cNvPr id="322" name="テキスト ボックス 321"/>
        <xdr:cNvSpPr txBox="1"/>
      </xdr:nvSpPr>
      <xdr:spPr>
        <a:xfrm>
          <a:off x="6705111" y="6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106800</xdr:rowOff>
    </xdr:from>
    <xdr:to>
      <xdr:col>55</xdr:col>
      <xdr:colOff>0</xdr:colOff>
      <xdr:row>58</xdr:row>
      <xdr:rowOff>41108</xdr:rowOff>
    </xdr:to>
    <xdr:cxnSp macro="">
      <xdr:nvCxnSpPr>
        <xdr:cNvPr id="351" name="直線コネクタ 350"/>
        <xdr:cNvCxnSpPr/>
      </xdr:nvCxnSpPr>
      <xdr:spPr>
        <a:xfrm>
          <a:off x="9639300" y="9879450"/>
          <a:ext cx="838200" cy="1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106800</xdr:rowOff>
    </xdr:from>
    <xdr:to>
      <xdr:col>50</xdr:col>
      <xdr:colOff>114300</xdr:colOff>
      <xdr:row>58</xdr:row>
      <xdr:rowOff>97472</xdr:rowOff>
    </xdr:to>
    <xdr:cxnSp macro="">
      <xdr:nvCxnSpPr>
        <xdr:cNvPr id="354" name="直線コネクタ 353"/>
        <xdr:cNvCxnSpPr/>
      </xdr:nvCxnSpPr>
      <xdr:spPr>
        <a:xfrm flipV="1">
          <a:off x="8750300" y="9879450"/>
          <a:ext cx="889000" cy="1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86742</xdr:rowOff>
    </xdr:from>
    <xdr:to>
      <xdr:col>45</xdr:col>
      <xdr:colOff>177800</xdr:colOff>
      <xdr:row>58</xdr:row>
      <xdr:rowOff>97472</xdr:rowOff>
    </xdr:to>
    <xdr:cxnSp macro="">
      <xdr:nvCxnSpPr>
        <xdr:cNvPr id="357" name="直線コネクタ 356"/>
        <xdr:cNvCxnSpPr/>
      </xdr:nvCxnSpPr>
      <xdr:spPr>
        <a:xfrm>
          <a:off x="7861300" y="10030842"/>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86742</xdr:rowOff>
    </xdr:from>
    <xdr:to>
      <xdr:col>41</xdr:col>
      <xdr:colOff>50800</xdr:colOff>
      <xdr:row>58</xdr:row>
      <xdr:rowOff>89228</xdr:rowOff>
    </xdr:to>
    <xdr:cxnSp macro="">
      <xdr:nvCxnSpPr>
        <xdr:cNvPr id="360" name="直線コネクタ 359"/>
        <xdr:cNvCxnSpPr/>
      </xdr:nvCxnSpPr>
      <xdr:spPr>
        <a:xfrm flipV="1">
          <a:off x="6972300" y="10030842"/>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161758</xdr:rowOff>
    </xdr:from>
    <xdr:to>
      <xdr:col>55</xdr:col>
      <xdr:colOff>50800</xdr:colOff>
      <xdr:row>58</xdr:row>
      <xdr:rowOff>91908</xdr:rowOff>
    </xdr:to>
    <xdr:sp macro="" textlink="">
      <xdr:nvSpPr>
        <xdr:cNvPr id="370" name="楕円 369"/>
        <xdr:cNvSpPr/>
      </xdr:nvSpPr>
      <xdr:spPr>
        <a:xfrm>
          <a:off x="10426700" y="9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140185</xdr:rowOff>
    </xdr:from>
    <xdr:ext cx="599010" cy="259045"/>
    <xdr:sp macro="" textlink="">
      <xdr:nvSpPr>
        <xdr:cNvPr id="371" name="普通建設事業費該当値テキスト"/>
        <xdr:cNvSpPr txBox="1"/>
      </xdr:nvSpPr>
      <xdr:spPr>
        <a:xfrm>
          <a:off x="10528300" y="991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56000</xdr:rowOff>
    </xdr:from>
    <xdr:to>
      <xdr:col>50</xdr:col>
      <xdr:colOff>165100</xdr:colOff>
      <xdr:row>57</xdr:row>
      <xdr:rowOff>157600</xdr:rowOff>
    </xdr:to>
    <xdr:sp macro="" textlink="">
      <xdr:nvSpPr>
        <xdr:cNvPr id="372" name="楕円 371"/>
        <xdr:cNvSpPr/>
      </xdr:nvSpPr>
      <xdr:spPr>
        <a:xfrm>
          <a:off x="9588500" y="98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2677</xdr:rowOff>
    </xdr:from>
    <xdr:ext cx="599010" cy="259045"/>
    <xdr:sp macro="" textlink="">
      <xdr:nvSpPr>
        <xdr:cNvPr id="373" name="テキスト ボックス 372"/>
        <xdr:cNvSpPr txBox="1"/>
      </xdr:nvSpPr>
      <xdr:spPr>
        <a:xfrm>
          <a:off x="9339795" y="96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46672</xdr:rowOff>
    </xdr:from>
    <xdr:to>
      <xdr:col>46</xdr:col>
      <xdr:colOff>38100</xdr:colOff>
      <xdr:row>58</xdr:row>
      <xdr:rowOff>148272</xdr:rowOff>
    </xdr:to>
    <xdr:sp macro="" textlink="">
      <xdr:nvSpPr>
        <xdr:cNvPr id="374" name="楕円 373"/>
        <xdr:cNvSpPr/>
      </xdr:nvSpPr>
      <xdr:spPr>
        <a:xfrm>
          <a:off x="8699500" y="9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139399</xdr:rowOff>
    </xdr:from>
    <xdr:ext cx="534377" cy="259045"/>
    <xdr:sp macro="" textlink="">
      <xdr:nvSpPr>
        <xdr:cNvPr id="375" name="テキスト ボックス 374"/>
        <xdr:cNvSpPr txBox="1"/>
      </xdr:nvSpPr>
      <xdr:spPr>
        <a:xfrm>
          <a:off x="8483111" y="100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35942</xdr:rowOff>
    </xdr:from>
    <xdr:to>
      <xdr:col>41</xdr:col>
      <xdr:colOff>101600</xdr:colOff>
      <xdr:row>58</xdr:row>
      <xdr:rowOff>137542</xdr:rowOff>
    </xdr:to>
    <xdr:sp macro="" textlink="">
      <xdr:nvSpPr>
        <xdr:cNvPr id="376" name="楕円 375"/>
        <xdr:cNvSpPr/>
      </xdr:nvSpPr>
      <xdr:spPr>
        <a:xfrm>
          <a:off x="7810500" y="99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128669</xdr:rowOff>
    </xdr:from>
    <xdr:ext cx="599010" cy="259045"/>
    <xdr:sp macro="" textlink="">
      <xdr:nvSpPr>
        <xdr:cNvPr id="377" name="テキスト ボックス 376"/>
        <xdr:cNvSpPr txBox="1"/>
      </xdr:nvSpPr>
      <xdr:spPr>
        <a:xfrm>
          <a:off x="7561795" y="100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38428</xdr:rowOff>
    </xdr:from>
    <xdr:to>
      <xdr:col>36</xdr:col>
      <xdr:colOff>165100</xdr:colOff>
      <xdr:row>58</xdr:row>
      <xdr:rowOff>140028</xdr:rowOff>
    </xdr:to>
    <xdr:sp macro="" textlink="">
      <xdr:nvSpPr>
        <xdr:cNvPr id="378" name="楕円 377"/>
        <xdr:cNvSpPr/>
      </xdr:nvSpPr>
      <xdr:spPr>
        <a:xfrm>
          <a:off x="6921500" y="9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131155</xdr:rowOff>
    </xdr:from>
    <xdr:ext cx="534377" cy="259045"/>
    <xdr:sp macro="" textlink="">
      <xdr:nvSpPr>
        <xdr:cNvPr id="379" name="テキスト ボックス 378"/>
        <xdr:cNvSpPr txBox="1"/>
      </xdr:nvSpPr>
      <xdr:spPr>
        <a:xfrm>
          <a:off x="6705111" y="100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42976</xdr:rowOff>
    </xdr:from>
    <xdr:to>
      <xdr:col>55</xdr:col>
      <xdr:colOff>0</xdr:colOff>
      <xdr:row>79</xdr:row>
      <xdr:rowOff>42987</xdr:rowOff>
    </xdr:to>
    <xdr:cxnSp macro="">
      <xdr:nvCxnSpPr>
        <xdr:cNvPr id="408" name="直線コネクタ 407"/>
        <xdr:cNvCxnSpPr/>
      </xdr:nvCxnSpPr>
      <xdr:spPr>
        <a:xfrm flipV="1">
          <a:off x="9639300" y="13587526"/>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42807</xdr:rowOff>
    </xdr:from>
    <xdr:to>
      <xdr:col>50</xdr:col>
      <xdr:colOff>114300</xdr:colOff>
      <xdr:row>79</xdr:row>
      <xdr:rowOff>42987</xdr:rowOff>
    </xdr:to>
    <xdr:cxnSp macro="">
      <xdr:nvCxnSpPr>
        <xdr:cNvPr id="411" name="直線コネクタ 410"/>
        <xdr:cNvCxnSpPr/>
      </xdr:nvCxnSpPr>
      <xdr:spPr>
        <a:xfrm>
          <a:off x="8750300" y="1358735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41661</xdr:rowOff>
    </xdr:from>
    <xdr:to>
      <xdr:col>45</xdr:col>
      <xdr:colOff>177800</xdr:colOff>
      <xdr:row>79</xdr:row>
      <xdr:rowOff>42807</xdr:rowOff>
    </xdr:to>
    <xdr:cxnSp macro="">
      <xdr:nvCxnSpPr>
        <xdr:cNvPr id="414" name="直線コネクタ 413"/>
        <xdr:cNvCxnSpPr/>
      </xdr:nvCxnSpPr>
      <xdr:spPr>
        <a:xfrm>
          <a:off x="7861300" y="13586211"/>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41661</xdr:rowOff>
    </xdr:from>
    <xdr:to>
      <xdr:col>41</xdr:col>
      <xdr:colOff>50800</xdr:colOff>
      <xdr:row>79</xdr:row>
      <xdr:rowOff>43546</xdr:rowOff>
    </xdr:to>
    <xdr:cxnSp macro="">
      <xdr:nvCxnSpPr>
        <xdr:cNvPr id="417" name="直線コネクタ 416"/>
        <xdr:cNvCxnSpPr/>
      </xdr:nvCxnSpPr>
      <xdr:spPr>
        <a:xfrm flipV="1">
          <a:off x="6972300" y="13586211"/>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163626</xdr:rowOff>
    </xdr:from>
    <xdr:to>
      <xdr:col>55</xdr:col>
      <xdr:colOff>50800</xdr:colOff>
      <xdr:row>79</xdr:row>
      <xdr:rowOff>93776</xdr:rowOff>
    </xdr:to>
    <xdr:sp macro="" textlink="">
      <xdr:nvSpPr>
        <xdr:cNvPr id="427" name="楕円 426"/>
        <xdr:cNvSpPr/>
      </xdr:nvSpPr>
      <xdr:spPr>
        <a:xfrm>
          <a:off x="10426700" y="135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78553</xdr:rowOff>
    </xdr:from>
    <xdr:ext cx="469744" cy="259045"/>
    <xdr:sp macro="" textlink="">
      <xdr:nvSpPr>
        <xdr:cNvPr id="428" name="普通建設事業費 （ うち新規整備　）該当値テキスト"/>
        <xdr:cNvSpPr txBox="1"/>
      </xdr:nvSpPr>
      <xdr:spPr>
        <a:xfrm>
          <a:off x="10528300" y="1345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163637</xdr:rowOff>
    </xdr:from>
    <xdr:to>
      <xdr:col>50</xdr:col>
      <xdr:colOff>165100</xdr:colOff>
      <xdr:row>79</xdr:row>
      <xdr:rowOff>93787</xdr:rowOff>
    </xdr:to>
    <xdr:sp macro="" textlink="">
      <xdr:nvSpPr>
        <xdr:cNvPr id="429" name="楕円 428"/>
        <xdr:cNvSpPr/>
      </xdr:nvSpPr>
      <xdr:spPr>
        <a:xfrm>
          <a:off x="95885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84914</xdr:rowOff>
    </xdr:from>
    <xdr:ext cx="469744" cy="259045"/>
    <xdr:sp macro="" textlink="">
      <xdr:nvSpPr>
        <xdr:cNvPr id="430" name="テキスト ボックス 429"/>
        <xdr:cNvSpPr txBox="1"/>
      </xdr:nvSpPr>
      <xdr:spPr>
        <a:xfrm>
          <a:off x="9404428" y="1362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163457</xdr:rowOff>
    </xdr:from>
    <xdr:to>
      <xdr:col>46</xdr:col>
      <xdr:colOff>38100</xdr:colOff>
      <xdr:row>79</xdr:row>
      <xdr:rowOff>93607</xdr:rowOff>
    </xdr:to>
    <xdr:sp macro="" textlink="">
      <xdr:nvSpPr>
        <xdr:cNvPr id="431" name="楕円 430"/>
        <xdr:cNvSpPr/>
      </xdr:nvSpPr>
      <xdr:spPr>
        <a:xfrm>
          <a:off x="8699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84734</xdr:rowOff>
    </xdr:from>
    <xdr:ext cx="469744" cy="259045"/>
    <xdr:sp macro="" textlink="">
      <xdr:nvSpPr>
        <xdr:cNvPr id="432" name="テキスト ボックス 431"/>
        <xdr:cNvSpPr txBox="1"/>
      </xdr:nvSpPr>
      <xdr:spPr>
        <a:xfrm>
          <a:off x="8515428" y="13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162311</xdr:rowOff>
    </xdr:from>
    <xdr:to>
      <xdr:col>41</xdr:col>
      <xdr:colOff>101600</xdr:colOff>
      <xdr:row>79</xdr:row>
      <xdr:rowOff>92461</xdr:rowOff>
    </xdr:to>
    <xdr:sp macro="" textlink="">
      <xdr:nvSpPr>
        <xdr:cNvPr id="433" name="楕円 432"/>
        <xdr:cNvSpPr/>
      </xdr:nvSpPr>
      <xdr:spPr>
        <a:xfrm>
          <a:off x="7810500" y="13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83588</xdr:rowOff>
    </xdr:from>
    <xdr:ext cx="469744" cy="259045"/>
    <xdr:sp macro="" textlink="">
      <xdr:nvSpPr>
        <xdr:cNvPr id="434" name="テキスト ボックス 433"/>
        <xdr:cNvSpPr txBox="1"/>
      </xdr:nvSpPr>
      <xdr:spPr>
        <a:xfrm>
          <a:off x="7626428" y="13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164196</xdr:rowOff>
    </xdr:from>
    <xdr:to>
      <xdr:col>36</xdr:col>
      <xdr:colOff>165100</xdr:colOff>
      <xdr:row>79</xdr:row>
      <xdr:rowOff>94346</xdr:rowOff>
    </xdr:to>
    <xdr:sp macro="" textlink="">
      <xdr:nvSpPr>
        <xdr:cNvPr id="435" name="楕円 434"/>
        <xdr:cNvSpPr/>
      </xdr:nvSpPr>
      <xdr:spPr>
        <a:xfrm>
          <a:off x="6921500" y="135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85473</xdr:rowOff>
    </xdr:from>
    <xdr:ext cx="378565" cy="259045"/>
    <xdr:sp macro="" textlink="">
      <xdr:nvSpPr>
        <xdr:cNvPr id="436" name="テキスト ボックス 435"/>
        <xdr:cNvSpPr txBox="1"/>
      </xdr:nvSpPr>
      <xdr:spPr>
        <a:xfrm>
          <a:off x="6783017" y="1363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79037</xdr:rowOff>
    </xdr:from>
    <xdr:to>
      <xdr:col>55</xdr:col>
      <xdr:colOff>0</xdr:colOff>
      <xdr:row>96</xdr:row>
      <xdr:rowOff>57386</xdr:rowOff>
    </xdr:to>
    <xdr:cxnSp macro="">
      <xdr:nvCxnSpPr>
        <xdr:cNvPr id="465" name="直線コネクタ 464"/>
        <xdr:cNvCxnSpPr/>
      </xdr:nvCxnSpPr>
      <xdr:spPr>
        <a:xfrm>
          <a:off x="9639300" y="16195337"/>
          <a:ext cx="838200" cy="3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79037</xdr:rowOff>
    </xdr:from>
    <xdr:to>
      <xdr:col>50</xdr:col>
      <xdr:colOff>114300</xdr:colOff>
      <xdr:row>97</xdr:row>
      <xdr:rowOff>75963</xdr:rowOff>
    </xdr:to>
    <xdr:cxnSp macro="">
      <xdr:nvCxnSpPr>
        <xdr:cNvPr id="468" name="直線コネクタ 467"/>
        <xdr:cNvCxnSpPr/>
      </xdr:nvCxnSpPr>
      <xdr:spPr>
        <a:xfrm flipV="1">
          <a:off x="8750300" y="16195337"/>
          <a:ext cx="889000" cy="5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38171</xdr:rowOff>
    </xdr:from>
    <xdr:to>
      <xdr:col>45</xdr:col>
      <xdr:colOff>177800</xdr:colOff>
      <xdr:row>97</xdr:row>
      <xdr:rowOff>75963</xdr:rowOff>
    </xdr:to>
    <xdr:cxnSp macro="">
      <xdr:nvCxnSpPr>
        <xdr:cNvPr id="471" name="直線コネクタ 470"/>
        <xdr:cNvCxnSpPr/>
      </xdr:nvCxnSpPr>
      <xdr:spPr>
        <a:xfrm>
          <a:off x="7861300" y="16668821"/>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28090</xdr:rowOff>
    </xdr:from>
    <xdr:to>
      <xdr:col>41</xdr:col>
      <xdr:colOff>50800</xdr:colOff>
      <xdr:row>97</xdr:row>
      <xdr:rowOff>38171</xdr:rowOff>
    </xdr:to>
    <xdr:cxnSp macro="">
      <xdr:nvCxnSpPr>
        <xdr:cNvPr id="474" name="直線コネクタ 473"/>
        <xdr:cNvCxnSpPr/>
      </xdr:nvCxnSpPr>
      <xdr:spPr>
        <a:xfrm>
          <a:off x="6972300" y="16658740"/>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6586</xdr:rowOff>
    </xdr:from>
    <xdr:to>
      <xdr:col>55</xdr:col>
      <xdr:colOff>50800</xdr:colOff>
      <xdr:row>96</xdr:row>
      <xdr:rowOff>108186</xdr:rowOff>
    </xdr:to>
    <xdr:sp macro="" textlink="">
      <xdr:nvSpPr>
        <xdr:cNvPr id="484" name="楕円 483"/>
        <xdr:cNvSpPr/>
      </xdr:nvSpPr>
      <xdr:spPr>
        <a:xfrm>
          <a:off x="10426700" y="164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29463</xdr:rowOff>
    </xdr:from>
    <xdr:ext cx="599010" cy="259045"/>
    <xdr:sp macro="" textlink="">
      <xdr:nvSpPr>
        <xdr:cNvPr id="485" name="普通建設事業費 （ うち更新整備　）該当値テキスト"/>
        <xdr:cNvSpPr txBox="1"/>
      </xdr:nvSpPr>
      <xdr:spPr>
        <a:xfrm>
          <a:off x="10528300" y="163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28237</xdr:rowOff>
    </xdr:from>
    <xdr:to>
      <xdr:col>50</xdr:col>
      <xdr:colOff>165100</xdr:colOff>
      <xdr:row>94</xdr:row>
      <xdr:rowOff>129837</xdr:rowOff>
    </xdr:to>
    <xdr:sp macro="" textlink="">
      <xdr:nvSpPr>
        <xdr:cNvPr id="486" name="楕円 485"/>
        <xdr:cNvSpPr/>
      </xdr:nvSpPr>
      <xdr:spPr>
        <a:xfrm>
          <a:off x="9588500" y="161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146364</xdr:rowOff>
    </xdr:from>
    <xdr:ext cx="599010" cy="259045"/>
    <xdr:sp macro="" textlink="">
      <xdr:nvSpPr>
        <xdr:cNvPr id="487" name="テキスト ボックス 486"/>
        <xdr:cNvSpPr txBox="1"/>
      </xdr:nvSpPr>
      <xdr:spPr>
        <a:xfrm>
          <a:off x="9339795" y="159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25163</xdr:rowOff>
    </xdr:from>
    <xdr:to>
      <xdr:col>46</xdr:col>
      <xdr:colOff>38100</xdr:colOff>
      <xdr:row>97</xdr:row>
      <xdr:rowOff>126763</xdr:rowOff>
    </xdr:to>
    <xdr:sp macro="" textlink="">
      <xdr:nvSpPr>
        <xdr:cNvPr id="488" name="楕円 487"/>
        <xdr:cNvSpPr/>
      </xdr:nvSpPr>
      <xdr:spPr>
        <a:xfrm>
          <a:off x="8699500" y="166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143290</xdr:rowOff>
    </xdr:from>
    <xdr:ext cx="534377" cy="259045"/>
    <xdr:sp macro="" textlink="">
      <xdr:nvSpPr>
        <xdr:cNvPr id="489" name="テキスト ボックス 488"/>
        <xdr:cNvSpPr txBox="1"/>
      </xdr:nvSpPr>
      <xdr:spPr>
        <a:xfrm>
          <a:off x="8483111" y="164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158821</xdr:rowOff>
    </xdr:from>
    <xdr:to>
      <xdr:col>41</xdr:col>
      <xdr:colOff>101600</xdr:colOff>
      <xdr:row>97</xdr:row>
      <xdr:rowOff>88971</xdr:rowOff>
    </xdr:to>
    <xdr:sp macro="" textlink="">
      <xdr:nvSpPr>
        <xdr:cNvPr id="490" name="楕円 489"/>
        <xdr:cNvSpPr/>
      </xdr:nvSpPr>
      <xdr:spPr>
        <a:xfrm>
          <a:off x="7810500" y="1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105498</xdr:rowOff>
    </xdr:from>
    <xdr:ext cx="534377" cy="259045"/>
    <xdr:sp macro="" textlink="">
      <xdr:nvSpPr>
        <xdr:cNvPr id="491" name="テキスト ボックス 490"/>
        <xdr:cNvSpPr txBox="1"/>
      </xdr:nvSpPr>
      <xdr:spPr>
        <a:xfrm>
          <a:off x="7594111" y="163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148740</xdr:rowOff>
    </xdr:from>
    <xdr:to>
      <xdr:col>36</xdr:col>
      <xdr:colOff>165100</xdr:colOff>
      <xdr:row>97</xdr:row>
      <xdr:rowOff>78890</xdr:rowOff>
    </xdr:to>
    <xdr:sp macro="" textlink="">
      <xdr:nvSpPr>
        <xdr:cNvPr id="492" name="楕円 491"/>
        <xdr:cNvSpPr/>
      </xdr:nvSpPr>
      <xdr:spPr>
        <a:xfrm>
          <a:off x="6921500" y="166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95417</xdr:rowOff>
    </xdr:from>
    <xdr:ext cx="534377" cy="259045"/>
    <xdr:sp macro="" textlink="">
      <xdr:nvSpPr>
        <xdr:cNvPr id="493" name="テキスト ボックス 492"/>
        <xdr:cNvSpPr txBox="1"/>
      </xdr:nvSpPr>
      <xdr:spPr>
        <a:xfrm>
          <a:off x="6705111" y="163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44092</xdr:rowOff>
    </xdr:from>
    <xdr:to>
      <xdr:col>81</xdr:col>
      <xdr:colOff>50800</xdr:colOff>
      <xdr:row>39</xdr:row>
      <xdr:rowOff>44450</xdr:rowOff>
    </xdr:to>
    <xdr:cxnSp macro="">
      <xdr:nvCxnSpPr>
        <xdr:cNvPr id="525" name="直線コネクタ 524"/>
        <xdr:cNvCxnSpPr/>
      </xdr:nvCxnSpPr>
      <xdr:spPr>
        <a:xfrm>
          <a:off x="14592300" y="6730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41585</xdr:rowOff>
    </xdr:from>
    <xdr:to>
      <xdr:col>76</xdr:col>
      <xdr:colOff>114300</xdr:colOff>
      <xdr:row>39</xdr:row>
      <xdr:rowOff>44092</xdr:rowOff>
    </xdr:to>
    <xdr:cxnSp macro="">
      <xdr:nvCxnSpPr>
        <xdr:cNvPr id="528" name="直線コネクタ 527"/>
        <xdr:cNvCxnSpPr/>
      </xdr:nvCxnSpPr>
      <xdr:spPr>
        <a:xfrm>
          <a:off x="13703300" y="672813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41585</xdr:rowOff>
    </xdr:from>
    <xdr:to>
      <xdr:col>71</xdr:col>
      <xdr:colOff>177800</xdr:colOff>
      <xdr:row>39</xdr:row>
      <xdr:rowOff>41615</xdr:rowOff>
    </xdr:to>
    <xdr:cxnSp macro="">
      <xdr:nvCxnSpPr>
        <xdr:cNvPr id="531" name="直線コネクタ 530"/>
        <xdr:cNvCxnSpPr/>
      </xdr:nvCxnSpPr>
      <xdr:spPr>
        <a:xfrm flipV="1">
          <a:off x="12814300" y="672813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164742</xdr:rowOff>
    </xdr:from>
    <xdr:to>
      <xdr:col>76</xdr:col>
      <xdr:colOff>165100</xdr:colOff>
      <xdr:row>39</xdr:row>
      <xdr:rowOff>94892</xdr:rowOff>
    </xdr:to>
    <xdr:sp macro="" textlink="">
      <xdr:nvSpPr>
        <xdr:cNvPr id="545" name="楕円 544"/>
        <xdr:cNvSpPr/>
      </xdr:nvSpPr>
      <xdr:spPr>
        <a:xfrm>
          <a:off x="14541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86019</xdr:rowOff>
    </xdr:from>
    <xdr:ext cx="313932" cy="259045"/>
    <xdr:sp macro="" textlink="">
      <xdr:nvSpPr>
        <xdr:cNvPr id="546" name="テキスト ボックス 545"/>
        <xdr:cNvSpPr txBox="1"/>
      </xdr:nvSpPr>
      <xdr:spPr>
        <a:xfrm>
          <a:off x="14435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162235</xdr:rowOff>
    </xdr:from>
    <xdr:to>
      <xdr:col>72</xdr:col>
      <xdr:colOff>38100</xdr:colOff>
      <xdr:row>39</xdr:row>
      <xdr:rowOff>92385</xdr:rowOff>
    </xdr:to>
    <xdr:sp macro="" textlink="">
      <xdr:nvSpPr>
        <xdr:cNvPr id="547" name="楕円 546"/>
        <xdr:cNvSpPr/>
      </xdr:nvSpPr>
      <xdr:spPr>
        <a:xfrm>
          <a:off x="13652500" y="66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83512</xdr:rowOff>
    </xdr:from>
    <xdr:ext cx="378565" cy="259045"/>
    <xdr:sp macro="" textlink="">
      <xdr:nvSpPr>
        <xdr:cNvPr id="548" name="テキスト ボックス 547"/>
        <xdr:cNvSpPr txBox="1"/>
      </xdr:nvSpPr>
      <xdr:spPr>
        <a:xfrm>
          <a:off x="13514017" y="677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162265</xdr:rowOff>
    </xdr:from>
    <xdr:to>
      <xdr:col>67</xdr:col>
      <xdr:colOff>101600</xdr:colOff>
      <xdr:row>39</xdr:row>
      <xdr:rowOff>92415</xdr:rowOff>
    </xdr:to>
    <xdr:sp macro="" textlink="">
      <xdr:nvSpPr>
        <xdr:cNvPr id="549" name="楕円 548"/>
        <xdr:cNvSpPr/>
      </xdr:nvSpPr>
      <xdr:spPr>
        <a:xfrm>
          <a:off x="12763500" y="6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83542</xdr:rowOff>
    </xdr:from>
    <xdr:ext cx="378565" cy="259045"/>
    <xdr:sp macro="" textlink="">
      <xdr:nvSpPr>
        <xdr:cNvPr id="550" name="テキスト ボックス 549"/>
        <xdr:cNvSpPr txBox="1"/>
      </xdr:nvSpPr>
      <xdr:spPr>
        <a:xfrm>
          <a:off x="12625017" y="6770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132548</xdr:rowOff>
    </xdr:from>
    <xdr:to>
      <xdr:col>85</xdr:col>
      <xdr:colOff>127000</xdr:colOff>
      <xdr:row>77</xdr:row>
      <xdr:rowOff>146669</xdr:rowOff>
    </xdr:to>
    <xdr:cxnSp macro="">
      <xdr:nvCxnSpPr>
        <xdr:cNvPr id="628" name="直線コネクタ 627"/>
        <xdr:cNvCxnSpPr/>
      </xdr:nvCxnSpPr>
      <xdr:spPr>
        <a:xfrm flipV="1">
          <a:off x="15481300" y="13334198"/>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146669</xdr:rowOff>
    </xdr:from>
    <xdr:to>
      <xdr:col>81</xdr:col>
      <xdr:colOff>50800</xdr:colOff>
      <xdr:row>78</xdr:row>
      <xdr:rowOff>20489</xdr:rowOff>
    </xdr:to>
    <xdr:cxnSp macro="">
      <xdr:nvCxnSpPr>
        <xdr:cNvPr id="631" name="直線コネクタ 630"/>
        <xdr:cNvCxnSpPr/>
      </xdr:nvCxnSpPr>
      <xdr:spPr>
        <a:xfrm flipV="1">
          <a:off x="14592300" y="13348319"/>
          <a:ext cx="889000" cy="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20489</xdr:rowOff>
    </xdr:from>
    <xdr:to>
      <xdr:col>76</xdr:col>
      <xdr:colOff>114300</xdr:colOff>
      <xdr:row>78</xdr:row>
      <xdr:rowOff>37024</xdr:rowOff>
    </xdr:to>
    <xdr:cxnSp macro="">
      <xdr:nvCxnSpPr>
        <xdr:cNvPr id="634" name="直線コネクタ 633"/>
        <xdr:cNvCxnSpPr/>
      </xdr:nvCxnSpPr>
      <xdr:spPr>
        <a:xfrm flipV="1">
          <a:off x="13703300" y="13393589"/>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37024</xdr:rowOff>
    </xdr:from>
    <xdr:to>
      <xdr:col>71</xdr:col>
      <xdr:colOff>177800</xdr:colOff>
      <xdr:row>78</xdr:row>
      <xdr:rowOff>39146</xdr:rowOff>
    </xdr:to>
    <xdr:cxnSp macro="">
      <xdr:nvCxnSpPr>
        <xdr:cNvPr id="637" name="直線コネクタ 636"/>
        <xdr:cNvCxnSpPr/>
      </xdr:nvCxnSpPr>
      <xdr:spPr>
        <a:xfrm flipV="1">
          <a:off x="12814300" y="1341012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81748</xdr:rowOff>
    </xdr:from>
    <xdr:to>
      <xdr:col>85</xdr:col>
      <xdr:colOff>177800</xdr:colOff>
      <xdr:row>78</xdr:row>
      <xdr:rowOff>11898</xdr:rowOff>
    </xdr:to>
    <xdr:sp macro="" textlink="">
      <xdr:nvSpPr>
        <xdr:cNvPr id="647" name="楕円 646"/>
        <xdr:cNvSpPr/>
      </xdr:nvSpPr>
      <xdr:spPr>
        <a:xfrm>
          <a:off x="162687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60175</xdr:rowOff>
    </xdr:from>
    <xdr:ext cx="534377" cy="259045"/>
    <xdr:sp macro="" textlink="">
      <xdr:nvSpPr>
        <xdr:cNvPr id="648" name="公債費該当値テキスト"/>
        <xdr:cNvSpPr txBox="1"/>
      </xdr:nvSpPr>
      <xdr:spPr>
        <a:xfrm>
          <a:off x="16370300" y="132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95869</xdr:rowOff>
    </xdr:from>
    <xdr:to>
      <xdr:col>81</xdr:col>
      <xdr:colOff>101600</xdr:colOff>
      <xdr:row>78</xdr:row>
      <xdr:rowOff>26019</xdr:rowOff>
    </xdr:to>
    <xdr:sp macro="" textlink="">
      <xdr:nvSpPr>
        <xdr:cNvPr id="649" name="楕円 648"/>
        <xdr:cNvSpPr/>
      </xdr:nvSpPr>
      <xdr:spPr>
        <a:xfrm>
          <a:off x="15430500" y="132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17146</xdr:rowOff>
    </xdr:from>
    <xdr:ext cx="534377" cy="259045"/>
    <xdr:sp macro="" textlink="">
      <xdr:nvSpPr>
        <xdr:cNvPr id="650" name="テキスト ボックス 649"/>
        <xdr:cNvSpPr txBox="1"/>
      </xdr:nvSpPr>
      <xdr:spPr>
        <a:xfrm>
          <a:off x="15214111" y="133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141139</xdr:rowOff>
    </xdr:from>
    <xdr:to>
      <xdr:col>76</xdr:col>
      <xdr:colOff>165100</xdr:colOff>
      <xdr:row>78</xdr:row>
      <xdr:rowOff>71289</xdr:rowOff>
    </xdr:to>
    <xdr:sp macro="" textlink="">
      <xdr:nvSpPr>
        <xdr:cNvPr id="651" name="楕円 650"/>
        <xdr:cNvSpPr/>
      </xdr:nvSpPr>
      <xdr:spPr>
        <a:xfrm>
          <a:off x="14541500" y="133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62416</xdr:rowOff>
    </xdr:from>
    <xdr:ext cx="534377" cy="259045"/>
    <xdr:sp macro="" textlink="">
      <xdr:nvSpPr>
        <xdr:cNvPr id="652" name="テキスト ボックス 651"/>
        <xdr:cNvSpPr txBox="1"/>
      </xdr:nvSpPr>
      <xdr:spPr>
        <a:xfrm>
          <a:off x="14325111" y="13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157674</xdr:rowOff>
    </xdr:from>
    <xdr:to>
      <xdr:col>72</xdr:col>
      <xdr:colOff>38100</xdr:colOff>
      <xdr:row>78</xdr:row>
      <xdr:rowOff>87824</xdr:rowOff>
    </xdr:to>
    <xdr:sp macro="" textlink="">
      <xdr:nvSpPr>
        <xdr:cNvPr id="653" name="楕円 652"/>
        <xdr:cNvSpPr/>
      </xdr:nvSpPr>
      <xdr:spPr>
        <a:xfrm>
          <a:off x="13652500" y="133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78951</xdr:rowOff>
    </xdr:from>
    <xdr:ext cx="534377" cy="259045"/>
    <xdr:sp macro="" textlink="">
      <xdr:nvSpPr>
        <xdr:cNvPr id="654" name="テキスト ボックス 653"/>
        <xdr:cNvSpPr txBox="1"/>
      </xdr:nvSpPr>
      <xdr:spPr>
        <a:xfrm>
          <a:off x="13436111" y="134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159796</xdr:rowOff>
    </xdr:from>
    <xdr:to>
      <xdr:col>67</xdr:col>
      <xdr:colOff>101600</xdr:colOff>
      <xdr:row>78</xdr:row>
      <xdr:rowOff>89946</xdr:rowOff>
    </xdr:to>
    <xdr:sp macro="" textlink="">
      <xdr:nvSpPr>
        <xdr:cNvPr id="655" name="楕円 654"/>
        <xdr:cNvSpPr/>
      </xdr:nvSpPr>
      <xdr:spPr>
        <a:xfrm>
          <a:off x="12763500" y="13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81073</xdr:rowOff>
    </xdr:from>
    <xdr:ext cx="534377" cy="259045"/>
    <xdr:sp macro="" textlink="">
      <xdr:nvSpPr>
        <xdr:cNvPr id="656" name="テキスト ボックス 655"/>
        <xdr:cNvSpPr txBox="1"/>
      </xdr:nvSpPr>
      <xdr:spPr>
        <a:xfrm>
          <a:off x="12547111" y="1345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158383</xdr:rowOff>
    </xdr:from>
    <xdr:to>
      <xdr:col>85</xdr:col>
      <xdr:colOff>127000</xdr:colOff>
      <xdr:row>99</xdr:row>
      <xdr:rowOff>17514</xdr:rowOff>
    </xdr:to>
    <xdr:cxnSp macro="">
      <xdr:nvCxnSpPr>
        <xdr:cNvPr id="685" name="直線コネクタ 684"/>
        <xdr:cNvCxnSpPr/>
      </xdr:nvCxnSpPr>
      <xdr:spPr>
        <a:xfrm>
          <a:off x="15481300" y="16960483"/>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158383</xdr:rowOff>
    </xdr:from>
    <xdr:to>
      <xdr:col>81</xdr:col>
      <xdr:colOff>50800</xdr:colOff>
      <xdr:row>98</xdr:row>
      <xdr:rowOff>163086</xdr:rowOff>
    </xdr:to>
    <xdr:cxnSp macro="">
      <xdr:nvCxnSpPr>
        <xdr:cNvPr id="688" name="直線コネクタ 687"/>
        <xdr:cNvCxnSpPr/>
      </xdr:nvCxnSpPr>
      <xdr:spPr>
        <a:xfrm flipV="1">
          <a:off x="14592300" y="16960483"/>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116636</xdr:rowOff>
    </xdr:from>
    <xdr:to>
      <xdr:col>76</xdr:col>
      <xdr:colOff>114300</xdr:colOff>
      <xdr:row>98</xdr:row>
      <xdr:rowOff>163086</xdr:rowOff>
    </xdr:to>
    <xdr:cxnSp macro="">
      <xdr:nvCxnSpPr>
        <xdr:cNvPr id="691" name="直線コネクタ 690"/>
        <xdr:cNvCxnSpPr/>
      </xdr:nvCxnSpPr>
      <xdr:spPr>
        <a:xfrm>
          <a:off x="13703300" y="1691873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116636</xdr:rowOff>
    </xdr:from>
    <xdr:to>
      <xdr:col>71</xdr:col>
      <xdr:colOff>177800</xdr:colOff>
      <xdr:row>98</xdr:row>
      <xdr:rowOff>170180</xdr:rowOff>
    </xdr:to>
    <xdr:cxnSp macro="">
      <xdr:nvCxnSpPr>
        <xdr:cNvPr id="694" name="直線コネクタ 693"/>
        <xdr:cNvCxnSpPr/>
      </xdr:nvCxnSpPr>
      <xdr:spPr>
        <a:xfrm flipV="1">
          <a:off x="12814300" y="16918736"/>
          <a:ext cx="889000" cy="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138164</xdr:rowOff>
    </xdr:from>
    <xdr:to>
      <xdr:col>85</xdr:col>
      <xdr:colOff>177800</xdr:colOff>
      <xdr:row>99</xdr:row>
      <xdr:rowOff>68314</xdr:rowOff>
    </xdr:to>
    <xdr:sp macro="" textlink="">
      <xdr:nvSpPr>
        <xdr:cNvPr id="704" name="楕円 703"/>
        <xdr:cNvSpPr/>
      </xdr:nvSpPr>
      <xdr:spPr>
        <a:xfrm>
          <a:off x="16268700" y="1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53091</xdr:rowOff>
    </xdr:from>
    <xdr:ext cx="534377" cy="259045"/>
    <xdr:sp macro="" textlink="">
      <xdr:nvSpPr>
        <xdr:cNvPr id="705" name="積立金該当値テキスト"/>
        <xdr:cNvSpPr txBox="1"/>
      </xdr:nvSpPr>
      <xdr:spPr>
        <a:xfrm>
          <a:off x="16370300" y="168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107583</xdr:rowOff>
    </xdr:from>
    <xdr:to>
      <xdr:col>81</xdr:col>
      <xdr:colOff>101600</xdr:colOff>
      <xdr:row>99</xdr:row>
      <xdr:rowOff>37733</xdr:rowOff>
    </xdr:to>
    <xdr:sp macro="" textlink="">
      <xdr:nvSpPr>
        <xdr:cNvPr id="706" name="楕円 705"/>
        <xdr:cNvSpPr/>
      </xdr:nvSpPr>
      <xdr:spPr>
        <a:xfrm>
          <a:off x="15430500" y="169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28860</xdr:rowOff>
    </xdr:from>
    <xdr:ext cx="534377" cy="259045"/>
    <xdr:sp macro="" textlink="">
      <xdr:nvSpPr>
        <xdr:cNvPr id="707" name="テキスト ボックス 706"/>
        <xdr:cNvSpPr txBox="1"/>
      </xdr:nvSpPr>
      <xdr:spPr>
        <a:xfrm>
          <a:off x="15214111" y="170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112286</xdr:rowOff>
    </xdr:from>
    <xdr:to>
      <xdr:col>76</xdr:col>
      <xdr:colOff>165100</xdr:colOff>
      <xdr:row>99</xdr:row>
      <xdr:rowOff>42436</xdr:rowOff>
    </xdr:to>
    <xdr:sp macro="" textlink="">
      <xdr:nvSpPr>
        <xdr:cNvPr id="708" name="楕円 707"/>
        <xdr:cNvSpPr/>
      </xdr:nvSpPr>
      <xdr:spPr>
        <a:xfrm>
          <a:off x="14541500" y="169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33563</xdr:rowOff>
    </xdr:from>
    <xdr:ext cx="534377" cy="259045"/>
    <xdr:sp macro="" textlink="">
      <xdr:nvSpPr>
        <xdr:cNvPr id="709" name="テキスト ボックス 708"/>
        <xdr:cNvSpPr txBox="1"/>
      </xdr:nvSpPr>
      <xdr:spPr>
        <a:xfrm>
          <a:off x="14325111" y="170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65836</xdr:rowOff>
    </xdr:from>
    <xdr:to>
      <xdr:col>72</xdr:col>
      <xdr:colOff>38100</xdr:colOff>
      <xdr:row>98</xdr:row>
      <xdr:rowOff>167436</xdr:rowOff>
    </xdr:to>
    <xdr:sp macro="" textlink="">
      <xdr:nvSpPr>
        <xdr:cNvPr id="710" name="楕円 709"/>
        <xdr:cNvSpPr/>
      </xdr:nvSpPr>
      <xdr:spPr>
        <a:xfrm>
          <a:off x="13652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12513</xdr:rowOff>
    </xdr:from>
    <xdr:ext cx="534377" cy="259045"/>
    <xdr:sp macro="" textlink="">
      <xdr:nvSpPr>
        <xdr:cNvPr id="711" name="テキスト ボックス 710"/>
        <xdr:cNvSpPr txBox="1"/>
      </xdr:nvSpPr>
      <xdr:spPr>
        <a:xfrm>
          <a:off x="13436111" y="166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119380</xdr:rowOff>
    </xdr:from>
    <xdr:to>
      <xdr:col>67</xdr:col>
      <xdr:colOff>101600</xdr:colOff>
      <xdr:row>99</xdr:row>
      <xdr:rowOff>49530</xdr:rowOff>
    </xdr:to>
    <xdr:sp macro="" textlink="">
      <xdr:nvSpPr>
        <xdr:cNvPr id="712" name="楕円 711"/>
        <xdr:cNvSpPr/>
      </xdr:nvSpPr>
      <xdr:spPr>
        <a:xfrm>
          <a:off x="12763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40657</xdr:rowOff>
    </xdr:from>
    <xdr:ext cx="534377" cy="259045"/>
    <xdr:sp macro="" textlink="">
      <xdr:nvSpPr>
        <xdr:cNvPr id="713" name="テキスト ボックス 712"/>
        <xdr:cNvSpPr txBox="1"/>
      </xdr:nvSpPr>
      <xdr:spPr>
        <a:xfrm>
          <a:off x="12547111" y="170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82916</xdr:rowOff>
    </xdr:from>
    <xdr:to>
      <xdr:col>116</xdr:col>
      <xdr:colOff>63500</xdr:colOff>
      <xdr:row>37</xdr:row>
      <xdr:rowOff>90254</xdr:rowOff>
    </xdr:to>
    <xdr:cxnSp macro="">
      <xdr:nvCxnSpPr>
        <xdr:cNvPr id="740" name="直線コネクタ 739"/>
        <xdr:cNvCxnSpPr/>
      </xdr:nvCxnSpPr>
      <xdr:spPr>
        <a:xfrm>
          <a:off x="21323300" y="6426566"/>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82916</xdr:rowOff>
    </xdr:from>
    <xdr:to>
      <xdr:col>111</xdr:col>
      <xdr:colOff>177800</xdr:colOff>
      <xdr:row>38</xdr:row>
      <xdr:rowOff>17696</xdr:rowOff>
    </xdr:to>
    <xdr:cxnSp macro="">
      <xdr:nvCxnSpPr>
        <xdr:cNvPr id="743" name="直線コネクタ 742"/>
        <xdr:cNvCxnSpPr/>
      </xdr:nvCxnSpPr>
      <xdr:spPr>
        <a:xfrm flipV="1">
          <a:off x="20434300" y="6426566"/>
          <a:ext cx="889000" cy="1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17696</xdr:rowOff>
    </xdr:from>
    <xdr:to>
      <xdr:col>107</xdr:col>
      <xdr:colOff>50800</xdr:colOff>
      <xdr:row>38</xdr:row>
      <xdr:rowOff>122212</xdr:rowOff>
    </xdr:to>
    <xdr:cxnSp macro="">
      <xdr:nvCxnSpPr>
        <xdr:cNvPr id="746" name="直線コネクタ 745"/>
        <xdr:cNvCxnSpPr/>
      </xdr:nvCxnSpPr>
      <xdr:spPr>
        <a:xfrm flipV="1">
          <a:off x="19545300" y="6532796"/>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122212</xdr:rowOff>
    </xdr:from>
    <xdr:to>
      <xdr:col>102</xdr:col>
      <xdr:colOff>114300</xdr:colOff>
      <xdr:row>38</xdr:row>
      <xdr:rowOff>139700</xdr:rowOff>
    </xdr:to>
    <xdr:cxnSp macro="">
      <xdr:nvCxnSpPr>
        <xdr:cNvPr id="749" name="直線コネクタ 748"/>
        <xdr:cNvCxnSpPr/>
      </xdr:nvCxnSpPr>
      <xdr:spPr>
        <a:xfrm flipV="1">
          <a:off x="18656300" y="6637312"/>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39454</xdr:rowOff>
    </xdr:from>
    <xdr:to>
      <xdr:col>116</xdr:col>
      <xdr:colOff>114300</xdr:colOff>
      <xdr:row>37</xdr:row>
      <xdr:rowOff>141054</xdr:rowOff>
    </xdr:to>
    <xdr:sp macro="" textlink="">
      <xdr:nvSpPr>
        <xdr:cNvPr id="759" name="楕円 758"/>
        <xdr:cNvSpPr/>
      </xdr:nvSpPr>
      <xdr:spPr>
        <a:xfrm>
          <a:off x="221107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62331</xdr:rowOff>
    </xdr:from>
    <xdr:ext cx="469744" cy="259045"/>
    <xdr:sp macro="" textlink="">
      <xdr:nvSpPr>
        <xdr:cNvPr id="760" name="投資及び出資金該当値テキスト"/>
        <xdr:cNvSpPr txBox="1"/>
      </xdr:nvSpPr>
      <xdr:spPr>
        <a:xfrm>
          <a:off x="22212300" y="623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32116</xdr:rowOff>
    </xdr:from>
    <xdr:to>
      <xdr:col>112</xdr:col>
      <xdr:colOff>38100</xdr:colOff>
      <xdr:row>37</xdr:row>
      <xdr:rowOff>133716</xdr:rowOff>
    </xdr:to>
    <xdr:sp macro="" textlink="">
      <xdr:nvSpPr>
        <xdr:cNvPr id="761" name="楕円 760"/>
        <xdr:cNvSpPr/>
      </xdr:nvSpPr>
      <xdr:spPr>
        <a:xfrm>
          <a:off x="21272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150243</xdr:rowOff>
    </xdr:from>
    <xdr:ext cx="469744" cy="259045"/>
    <xdr:sp macro="" textlink="">
      <xdr:nvSpPr>
        <xdr:cNvPr id="762" name="テキスト ボックス 761"/>
        <xdr:cNvSpPr txBox="1"/>
      </xdr:nvSpPr>
      <xdr:spPr>
        <a:xfrm>
          <a:off x="21088428" y="615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138346</xdr:rowOff>
    </xdr:from>
    <xdr:to>
      <xdr:col>107</xdr:col>
      <xdr:colOff>101600</xdr:colOff>
      <xdr:row>38</xdr:row>
      <xdr:rowOff>68497</xdr:rowOff>
    </xdr:to>
    <xdr:sp macro="" textlink="">
      <xdr:nvSpPr>
        <xdr:cNvPr id="763" name="楕円 762"/>
        <xdr:cNvSpPr/>
      </xdr:nvSpPr>
      <xdr:spPr>
        <a:xfrm>
          <a:off x="20383500" y="64819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85023</xdr:rowOff>
    </xdr:from>
    <xdr:ext cx="469744" cy="259045"/>
    <xdr:sp macro="" textlink="">
      <xdr:nvSpPr>
        <xdr:cNvPr id="764" name="テキスト ボックス 763"/>
        <xdr:cNvSpPr txBox="1"/>
      </xdr:nvSpPr>
      <xdr:spPr>
        <a:xfrm>
          <a:off x="20199428" y="62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71412</xdr:rowOff>
    </xdr:from>
    <xdr:to>
      <xdr:col>102</xdr:col>
      <xdr:colOff>165100</xdr:colOff>
      <xdr:row>39</xdr:row>
      <xdr:rowOff>1562</xdr:rowOff>
    </xdr:to>
    <xdr:sp macro="" textlink="">
      <xdr:nvSpPr>
        <xdr:cNvPr id="765" name="楕円 764"/>
        <xdr:cNvSpPr/>
      </xdr:nvSpPr>
      <xdr:spPr>
        <a:xfrm>
          <a:off x="19494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164139</xdr:rowOff>
    </xdr:from>
    <xdr:ext cx="378565" cy="259045"/>
    <xdr:sp macro="" textlink="">
      <xdr:nvSpPr>
        <xdr:cNvPr id="766" name="テキスト ボックス 765"/>
        <xdr:cNvSpPr txBox="1"/>
      </xdr:nvSpPr>
      <xdr:spPr>
        <a:xfrm>
          <a:off x="19356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21336</xdr:rowOff>
    </xdr:from>
    <xdr:to>
      <xdr:col>116</xdr:col>
      <xdr:colOff>63500</xdr:colOff>
      <xdr:row>75</xdr:row>
      <xdr:rowOff>36525</xdr:rowOff>
    </xdr:to>
    <xdr:cxnSp macro="">
      <xdr:nvCxnSpPr>
        <xdr:cNvPr id="852" name="直線コネクタ 851"/>
        <xdr:cNvCxnSpPr/>
      </xdr:nvCxnSpPr>
      <xdr:spPr>
        <a:xfrm>
          <a:off x="21323300" y="12880086"/>
          <a:ext cx="8382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20447</xdr:rowOff>
    </xdr:from>
    <xdr:to>
      <xdr:col>111</xdr:col>
      <xdr:colOff>177800</xdr:colOff>
      <xdr:row>75</xdr:row>
      <xdr:rowOff>21336</xdr:rowOff>
    </xdr:to>
    <xdr:cxnSp macro="">
      <xdr:nvCxnSpPr>
        <xdr:cNvPr id="855" name="直線コネクタ 854"/>
        <xdr:cNvCxnSpPr/>
      </xdr:nvCxnSpPr>
      <xdr:spPr>
        <a:xfrm>
          <a:off x="20434300" y="1287919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20447</xdr:rowOff>
    </xdr:from>
    <xdr:to>
      <xdr:col>107</xdr:col>
      <xdr:colOff>50800</xdr:colOff>
      <xdr:row>75</xdr:row>
      <xdr:rowOff>43599</xdr:rowOff>
    </xdr:to>
    <xdr:cxnSp macro="">
      <xdr:nvCxnSpPr>
        <xdr:cNvPr id="858" name="直線コネクタ 857"/>
        <xdr:cNvCxnSpPr/>
      </xdr:nvCxnSpPr>
      <xdr:spPr>
        <a:xfrm flipV="1">
          <a:off x="19545300" y="12879197"/>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38036</xdr:rowOff>
    </xdr:from>
    <xdr:to>
      <xdr:col>102</xdr:col>
      <xdr:colOff>114300</xdr:colOff>
      <xdr:row>75</xdr:row>
      <xdr:rowOff>43599</xdr:rowOff>
    </xdr:to>
    <xdr:cxnSp macro="">
      <xdr:nvCxnSpPr>
        <xdr:cNvPr id="861" name="直線コネクタ 860"/>
        <xdr:cNvCxnSpPr/>
      </xdr:nvCxnSpPr>
      <xdr:spPr>
        <a:xfrm>
          <a:off x="18656300" y="1289678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157175</xdr:rowOff>
    </xdr:from>
    <xdr:to>
      <xdr:col>116</xdr:col>
      <xdr:colOff>114300</xdr:colOff>
      <xdr:row>75</xdr:row>
      <xdr:rowOff>87325</xdr:rowOff>
    </xdr:to>
    <xdr:sp macro="" textlink="">
      <xdr:nvSpPr>
        <xdr:cNvPr id="871" name="楕円 870"/>
        <xdr:cNvSpPr/>
      </xdr:nvSpPr>
      <xdr:spPr>
        <a:xfrm>
          <a:off x="22110700" y="128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135602</xdr:rowOff>
    </xdr:from>
    <xdr:ext cx="534377" cy="259045"/>
    <xdr:sp macro="" textlink="">
      <xdr:nvSpPr>
        <xdr:cNvPr id="872" name="繰出金該当値テキスト"/>
        <xdr:cNvSpPr txBox="1"/>
      </xdr:nvSpPr>
      <xdr:spPr>
        <a:xfrm>
          <a:off x="22212300" y="128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141986</xdr:rowOff>
    </xdr:from>
    <xdr:to>
      <xdr:col>112</xdr:col>
      <xdr:colOff>38100</xdr:colOff>
      <xdr:row>75</xdr:row>
      <xdr:rowOff>72136</xdr:rowOff>
    </xdr:to>
    <xdr:sp macro="" textlink="">
      <xdr:nvSpPr>
        <xdr:cNvPr id="873" name="楕円 872"/>
        <xdr:cNvSpPr/>
      </xdr:nvSpPr>
      <xdr:spPr>
        <a:xfrm>
          <a:off x="21272500" y="128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63263</xdr:rowOff>
    </xdr:from>
    <xdr:ext cx="534377" cy="259045"/>
    <xdr:sp macro="" textlink="">
      <xdr:nvSpPr>
        <xdr:cNvPr id="874" name="テキスト ボックス 873"/>
        <xdr:cNvSpPr txBox="1"/>
      </xdr:nvSpPr>
      <xdr:spPr>
        <a:xfrm>
          <a:off x="21056111" y="129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141097</xdr:rowOff>
    </xdr:from>
    <xdr:to>
      <xdr:col>107</xdr:col>
      <xdr:colOff>101600</xdr:colOff>
      <xdr:row>75</xdr:row>
      <xdr:rowOff>71247</xdr:rowOff>
    </xdr:to>
    <xdr:sp macro="" textlink="">
      <xdr:nvSpPr>
        <xdr:cNvPr id="875" name="楕円 874"/>
        <xdr:cNvSpPr/>
      </xdr:nvSpPr>
      <xdr:spPr>
        <a:xfrm>
          <a:off x="20383500" y="12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62374</xdr:rowOff>
    </xdr:from>
    <xdr:ext cx="534377" cy="259045"/>
    <xdr:sp macro="" textlink="">
      <xdr:nvSpPr>
        <xdr:cNvPr id="876" name="テキスト ボックス 875"/>
        <xdr:cNvSpPr txBox="1"/>
      </xdr:nvSpPr>
      <xdr:spPr>
        <a:xfrm>
          <a:off x="20167111" y="129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164249</xdr:rowOff>
    </xdr:from>
    <xdr:to>
      <xdr:col>102</xdr:col>
      <xdr:colOff>165100</xdr:colOff>
      <xdr:row>75</xdr:row>
      <xdr:rowOff>94399</xdr:rowOff>
    </xdr:to>
    <xdr:sp macro="" textlink="">
      <xdr:nvSpPr>
        <xdr:cNvPr id="877" name="楕円 876"/>
        <xdr:cNvSpPr/>
      </xdr:nvSpPr>
      <xdr:spPr>
        <a:xfrm>
          <a:off x="19494500" y="128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85526</xdr:rowOff>
    </xdr:from>
    <xdr:ext cx="534377" cy="259045"/>
    <xdr:sp macro="" textlink="">
      <xdr:nvSpPr>
        <xdr:cNvPr id="878" name="テキスト ボックス 877"/>
        <xdr:cNvSpPr txBox="1"/>
      </xdr:nvSpPr>
      <xdr:spPr>
        <a:xfrm>
          <a:off x="19278111" y="129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158686</xdr:rowOff>
    </xdr:from>
    <xdr:to>
      <xdr:col>98</xdr:col>
      <xdr:colOff>38100</xdr:colOff>
      <xdr:row>75</xdr:row>
      <xdr:rowOff>88836</xdr:rowOff>
    </xdr:to>
    <xdr:sp macro="" textlink="">
      <xdr:nvSpPr>
        <xdr:cNvPr id="879" name="楕円 878"/>
        <xdr:cNvSpPr/>
      </xdr:nvSpPr>
      <xdr:spPr>
        <a:xfrm>
          <a:off x="18605500" y="128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79963</xdr:rowOff>
    </xdr:from>
    <xdr:ext cx="534377" cy="259045"/>
    <xdr:sp macro="" textlink="">
      <xdr:nvSpPr>
        <xdr:cNvPr id="880" name="テキスト ボックス 879"/>
        <xdr:cNvSpPr txBox="1"/>
      </xdr:nvSpPr>
      <xdr:spPr>
        <a:xfrm>
          <a:off x="18389111" y="129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733,440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127,674</a:t>
          </a:r>
          <a:r>
            <a:rPr kumimoji="1" lang="ja-JP" altLang="en-US" sz="1300">
              <a:latin typeface="ＭＳ Ｐゴシック" panose="020B0600070205080204" pitchFamily="50" charset="-128"/>
              <a:ea typeface="ＭＳ Ｐゴシック" panose="020B0600070205080204" pitchFamily="50" charset="-128"/>
            </a:rPr>
            <a:t>円と前年度より減少しているが、これはコロナ渦収束による臨時的な給付金等の減少に伴うところが主な要因である。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障害者に対する更正医療や自立支援給付金は年々増加傾向のため、今後も扶助費の給付適正化に取り組む。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また、人件費は類似団体よりも下回っているものの、給与改定等による給料の増額のため前年度よりも増額となっており、引き続き事務の効率化が求められる。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50165</xdr:rowOff>
    </xdr:from>
    <xdr:to>
      <xdr:col>24</xdr:col>
      <xdr:colOff>63500</xdr:colOff>
      <xdr:row>35</xdr:row>
      <xdr:rowOff>119697</xdr:rowOff>
    </xdr:to>
    <xdr:cxnSp macro="">
      <xdr:nvCxnSpPr>
        <xdr:cNvPr id="61" name="直線コネクタ 60"/>
        <xdr:cNvCxnSpPr/>
      </xdr:nvCxnSpPr>
      <xdr:spPr>
        <a:xfrm>
          <a:off x="3797300" y="6050915"/>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177800</xdr:colOff>
      <xdr:row>35</xdr:row>
      <xdr:rowOff>60833</xdr:rowOff>
    </xdr:to>
    <xdr:cxnSp macro="">
      <xdr:nvCxnSpPr>
        <xdr:cNvPr id="64" name="直線コネクタ 63"/>
        <xdr:cNvCxnSpPr/>
      </xdr:nvCxnSpPr>
      <xdr:spPr>
        <a:xfrm flipV="1">
          <a:off x="2908300" y="60509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60833</xdr:rowOff>
    </xdr:to>
    <xdr:cxnSp macro="">
      <xdr:nvCxnSpPr>
        <xdr:cNvPr id="67" name="直線コネクタ 66"/>
        <xdr:cNvCxnSpPr/>
      </xdr:nvCxnSpPr>
      <xdr:spPr>
        <a:xfrm>
          <a:off x="2019300" y="604100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100457</xdr:rowOff>
    </xdr:to>
    <xdr:cxnSp macro="">
      <xdr:nvCxnSpPr>
        <xdr:cNvPr id="70" name="直線コネクタ 69"/>
        <xdr:cNvCxnSpPr/>
      </xdr:nvCxnSpPr>
      <xdr:spPr>
        <a:xfrm flipV="1">
          <a:off x="1130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68897</xdr:rowOff>
    </xdr:from>
    <xdr:to>
      <xdr:col>24</xdr:col>
      <xdr:colOff>114300</xdr:colOff>
      <xdr:row>35</xdr:row>
      <xdr:rowOff>170497</xdr:rowOff>
    </xdr:to>
    <xdr:sp macro="" textlink="">
      <xdr:nvSpPr>
        <xdr:cNvPr id="80" name="楕円 79"/>
        <xdr:cNvSpPr/>
      </xdr:nvSpPr>
      <xdr:spPr>
        <a:xfrm>
          <a:off x="45847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47324</xdr:rowOff>
    </xdr:from>
    <xdr:ext cx="469744" cy="259045"/>
    <xdr:sp macro="" textlink="">
      <xdr:nvSpPr>
        <xdr:cNvPr id="81" name="議会費該当値テキスト"/>
        <xdr:cNvSpPr txBox="1"/>
      </xdr:nvSpPr>
      <xdr:spPr>
        <a:xfrm>
          <a:off x="4686300" y="604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117492</xdr:rowOff>
    </xdr:from>
    <xdr:ext cx="469744" cy="259045"/>
    <xdr:sp macro="" textlink="">
      <xdr:nvSpPr>
        <xdr:cNvPr id="83" name="テキスト ボックス 82"/>
        <xdr:cNvSpPr txBox="1"/>
      </xdr:nvSpPr>
      <xdr:spPr>
        <a:xfrm>
          <a:off x="3562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10033</xdr:rowOff>
    </xdr:from>
    <xdr:to>
      <xdr:col>15</xdr:col>
      <xdr:colOff>101600</xdr:colOff>
      <xdr:row>35</xdr:row>
      <xdr:rowOff>111633</xdr:rowOff>
    </xdr:to>
    <xdr:sp macro="" textlink="">
      <xdr:nvSpPr>
        <xdr:cNvPr id="84" name="楕円 83"/>
        <xdr:cNvSpPr/>
      </xdr:nvSpPr>
      <xdr:spPr>
        <a:xfrm>
          <a:off x="2857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128160</xdr:rowOff>
    </xdr:from>
    <xdr:ext cx="469744" cy="259045"/>
    <xdr:sp macro="" textlink="">
      <xdr:nvSpPr>
        <xdr:cNvPr id="85" name="テキスト ボックス 84"/>
        <xdr:cNvSpPr txBox="1"/>
      </xdr:nvSpPr>
      <xdr:spPr>
        <a:xfrm>
          <a:off x="2673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82186</xdr:rowOff>
    </xdr:from>
    <xdr:ext cx="469744" cy="259045"/>
    <xdr:sp macro="" textlink="">
      <xdr:nvSpPr>
        <xdr:cNvPr id="87" name="テキスト ボックス 86"/>
        <xdr:cNvSpPr txBox="1"/>
      </xdr:nvSpPr>
      <xdr:spPr>
        <a:xfrm>
          <a:off x="1784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49657</xdr:rowOff>
    </xdr:from>
    <xdr:to>
      <xdr:col>6</xdr:col>
      <xdr:colOff>38100</xdr:colOff>
      <xdr:row>35</xdr:row>
      <xdr:rowOff>151257</xdr:rowOff>
    </xdr:to>
    <xdr:sp macro="" textlink="">
      <xdr:nvSpPr>
        <xdr:cNvPr id="88" name="楕円 87"/>
        <xdr:cNvSpPr/>
      </xdr:nvSpPr>
      <xdr:spPr>
        <a:xfrm>
          <a:off x="1079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142384</xdr:rowOff>
    </xdr:from>
    <xdr:ext cx="469744" cy="259045"/>
    <xdr:sp macro="" textlink="">
      <xdr:nvSpPr>
        <xdr:cNvPr id="89" name="テキスト ボックス 88"/>
        <xdr:cNvSpPr txBox="1"/>
      </xdr:nvSpPr>
      <xdr:spPr>
        <a:xfrm>
          <a:off x="895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148197</xdr:rowOff>
    </xdr:from>
    <xdr:to>
      <xdr:col>24</xdr:col>
      <xdr:colOff>63500</xdr:colOff>
      <xdr:row>58</xdr:row>
      <xdr:rowOff>153205</xdr:rowOff>
    </xdr:to>
    <xdr:cxnSp macro="">
      <xdr:nvCxnSpPr>
        <xdr:cNvPr id="118" name="直線コネクタ 117"/>
        <xdr:cNvCxnSpPr/>
      </xdr:nvCxnSpPr>
      <xdr:spPr>
        <a:xfrm>
          <a:off x="3797300" y="10092297"/>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93988</xdr:rowOff>
    </xdr:from>
    <xdr:to>
      <xdr:col>19</xdr:col>
      <xdr:colOff>177800</xdr:colOff>
      <xdr:row>58</xdr:row>
      <xdr:rowOff>148197</xdr:rowOff>
    </xdr:to>
    <xdr:cxnSp macro="">
      <xdr:nvCxnSpPr>
        <xdr:cNvPr id="121" name="直線コネクタ 120"/>
        <xdr:cNvCxnSpPr/>
      </xdr:nvCxnSpPr>
      <xdr:spPr>
        <a:xfrm>
          <a:off x="2908300" y="10038088"/>
          <a:ext cx="889000" cy="5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93988</xdr:rowOff>
    </xdr:from>
    <xdr:to>
      <xdr:col>15</xdr:col>
      <xdr:colOff>50800</xdr:colOff>
      <xdr:row>58</xdr:row>
      <xdr:rowOff>137697</xdr:rowOff>
    </xdr:to>
    <xdr:cxnSp macro="">
      <xdr:nvCxnSpPr>
        <xdr:cNvPr id="124" name="直線コネクタ 123"/>
        <xdr:cNvCxnSpPr/>
      </xdr:nvCxnSpPr>
      <xdr:spPr>
        <a:xfrm flipV="1">
          <a:off x="2019300" y="10038088"/>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137697</xdr:rowOff>
    </xdr:from>
    <xdr:to>
      <xdr:col>10</xdr:col>
      <xdr:colOff>114300</xdr:colOff>
      <xdr:row>58</xdr:row>
      <xdr:rowOff>158774</xdr:rowOff>
    </xdr:to>
    <xdr:cxnSp macro="">
      <xdr:nvCxnSpPr>
        <xdr:cNvPr id="127" name="直線コネクタ 126"/>
        <xdr:cNvCxnSpPr/>
      </xdr:nvCxnSpPr>
      <xdr:spPr>
        <a:xfrm flipV="1">
          <a:off x="1130300" y="10081797"/>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102405</xdr:rowOff>
    </xdr:from>
    <xdr:to>
      <xdr:col>24</xdr:col>
      <xdr:colOff>114300</xdr:colOff>
      <xdr:row>59</xdr:row>
      <xdr:rowOff>32555</xdr:rowOff>
    </xdr:to>
    <xdr:sp macro="" textlink="">
      <xdr:nvSpPr>
        <xdr:cNvPr id="137" name="楕円 136"/>
        <xdr:cNvSpPr/>
      </xdr:nvSpPr>
      <xdr:spPr>
        <a:xfrm>
          <a:off x="4584700" y="100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17332</xdr:rowOff>
    </xdr:from>
    <xdr:ext cx="534377" cy="259045"/>
    <xdr:sp macro="" textlink="">
      <xdr:nvSpPr>
        <xdr:cNvPr id="138" name="総務費該当値テキスト"/>
        <xdr:cNvSpPr txBox="1"/>
      </xdr:nvSpPr>
      <xdr:spPr>
        <a:xfrm>
          <a:off x="4686300" y="9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97397</xdr:rowOff>
    </xdr:from>
    <xdr:to>
      <xdr:col>20</xdr:col>
      <xdr:colOff>38100</xdr:colOff>
      <xdr:row>59</xdr:row>
      <xdr:rowOff>27547</xdr:rowOff>
    </xdr:to>
    <xdr:sp macro="" textlink="">
      <xdr:nvSpPr>
        <xdr:cNvPr id="139" name="楕円 138"/>
        <xdr:cNvSpPr/>
      </xdr:nvSpPr>
      <xdr:spPr>
        <a:xfrm>
          <a:off x="3746500" y="100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18674</xdr:rowOff>
    </xdr:from>
    <xdr:ext cx="534377" cy="259045"/>
    <xdr:sp macro="" textlink="">
      <xdr:nvSpPr>
        <xdr:cNvPr id="140" name="テキスト ボックス 139"/>
        <xdr:cNvSpPr txBox="1"/>
      </xdr:nvSpPr>
      <xdr:spPr>
        <a:xfrm>
          <a:off x="3530111" y="101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43188</xdr:rowOff>
    </xdr:from>
    <xdr:to>
      <xdr:col>15</xdr:col>
      <xdr:colOff>101600</xdr:colOff>
      <xdr:row>58</xdr:row>
      <xdr:rowOff>144788</xdr:rowOff>
    </xdr:to>
    <xdr:sp macro="" textlink="">
      <xdr:nvSpPr>
        <xdr:cNvPr id="141" name="楕円 140"/>
        <xdr:cNvSpPr/>
      </xdr:nvSpPr>
      <xdr:spPr>
        <a:xfrm>
          <a:off x="2857500" y="9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135915</xdr:rowOff>
    </xdr:from>
    <xdr:ext cx="599010" cy="259045"/>
    <xdr:sp macro="" textlink="">
      <xdr:nvSpPr>
        <xdr:cNvPr id="142" name="テキスト ボックス 141"/>
        <xdr:cNvSpPr txBox="1"/>
      </xdr:nvSpPr>
      <xdr:spPr>
        <a:xfrm>
          <a:off x="2608795" y="1008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86897</xdr:rowOff>
    </xdr:from>
    <xdr:to>
      <xdr:col>10</xdr:col>
      <xdr:colOff>165100</xdr:colOff>
      <xdr:row>59</xdr:row>
      <xdr:rowOff>17047</xdr:rowOff>
    </xdr:to>
    <xdr:sp macro="" textlink="">
      <xdr:nvSpPr>
        <xdr:cNvPr id="143" name="楕円 142"/>
        <xdr:cNvSpPr/>
      </xdr:nvSpPr>
      <xdr:spPr>
        <a:xfrm>
          <a:off x="1968500" y="10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8174</xdr:rowOff>
    </xdr:from>
    <xdr:ext cx="599010" cy="259045"/>
    <xdr:sp macro="" textlink="">
      <xdr:nvSpPr>
        <xdr:cNvPr id="144" name="テキスト ボックス 143"/>
        <xdr:cNvSpPr txBox="1"/>
      </xdr:nvSpPr>
      <xdr:spPr>
        <a:xfrm>
          <a:off x="1719795" y="101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107974</xdr:rowOff>
    </xdr:from>
    <xdr:to>
      <xdr:col>6</xdr:col>
      <xdr:colOff>38100</xdr:colOff>
      <xdr:row>59</xdr:row>
      <xdr:rowOff>38124</xdr:rowOff>
    </xdr:to>
    <xdr:sp macro="" textlink="">
      <xdr:nvSpPr>
        <xdr:cNvPr id="145" name="楕円 144"/>
        <xdr:cNvSpPr/>
      </xdr:nvSpPr>
      <xdr:spPr>
        <a:xfrm>
          <a:off x="1079500" y="100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29251</xdr:rowOff>
    </xdr:from>
    <xdr:ext cx="534377" cy="259045"/>
    <xdr:sp macro="" textlink="">
      <xdr:nvSpPr>
        <xdr:cNvPr id="146" name="テキスト ボックス 145"/>
        <xdr:cNvSpPr txBox="1"/>
      </xdr:nvSpPr>
      <xdr:spPr>
        <a:xfrm>
          <a:off x="863111" y="101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46751</xdr:rowOff>
    </xdr:from>
    <xdr:to>
      <xdr:col>24</xdr:col>
      <xdr:colOff>63500</xdr:colOff>
      <xdr:row>73</xdr:row>
      <xdr:rowOff>123221</xdr:rowOff>
    </xdr:to>
    <xdr:cxnSp macro="">
      <xdr:nvCxnSpPr>
        <xdr:cNvPr id="178" name="直線コネクタ 177"/>
        <xdr:cNvCxnSpPr/>
      </xdr:nvCxnSpPr>
      <xdr:spPr>
        <a:xfrm>
          <a:off x="3797300" y="12562601"/>
          <a:ext cx="838200" cy="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46751</xdr:rowOff>
    </xdr:from>
    <xdr:to>
      <xdr:col>19</xdr:col>
      <xdr:colOff>177800</xdr:colOff>
      <xdr:row>74</xdr:row>
      <xdr:rowOff>161110</xdr:rowOff>
    </xdr:to>
    <xdr:cxnSp macro="">
      <xdr:nvCxnSpPr>
        <xdr:cNvPr id="181" name="直線コネクタ 180"/>
        <xdr:cNvCxnSpPr/>
      </xdr:nvCxnSpPr>
      <xdr:spPr>
        <a:xfrm flipV="1">
          <a:off x="2908300" y="12562601"/>
          <a:ext cx="889000" cy="2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161110</xdr:rowOff>
    </xdr:from>
    <xdr:to>
      <xdr:col>15</xdr:col>
      <xdr:colOff>50800</xdr:colOff>
      <xdr:row>75</xdr:row>
      <xdr:rowOff>10156</xdr:rowOff>
    </xdr:to>
    <xdr:cxnSp macro="">
      <xdr:nvCxnSpPr>
        <xdr:cNvPr id="184" name="直線コネクタ 183"/>
        <xdr:cNvCxnSpPr/>
      </xdr:nvCxnSpPr>
      <xdr:spPr>
        <a:xfrm flipV="1">
          <a:off x="2019300" y="12848410"/>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10156</xdr:rowOff>
    </xdr:from>
    <xdr:to>
      <xdr:col>10</xdr:col>
      <xdr:colOff>114300</xdr:colOff>
      <xdr:row>75</xdr:row>
      <xdr:rowOff>78553</xdr:rowOff>
    </xdr:to>
    <xdr:cxnSp macro="">
      <xdr:nvCxnSpPr>
        <xdr:cNvPr id="187" name="直線コネクタ 186"/>
        <xdr:cNvCxnSpPr/>
      </xdr:nvCxnSpPr>
      <xdr:spPr>
        <a:xfrm flipV="1">
          <a:off x="1130300" y="12868906"/>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72421</xdr:rowOff>
    </xdr:from>
    <xdr:to>
      <xdr:col>24</xdr:col>
      <xdr:colOff>114300</xdr:colOff>
      <xdr:row>74</xdr:row>
      <xdr:rowOff>2571</xdr:rowOff>
    </xdr:to>
    <xdr:sp macro="" textlink="">
      <xdr:nvSpPr>
        <xdr:cNvPr id="197" name="楕円 196"/>
        <xdr:cNvSpPr/>
      </xdr:nvSpPr>
      <xdr:spPr>
        <a:xfrm>
          <a:off x="4584700" y="125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95298</xdr:rowOff>
    </xdr:from>
    <xdr:ext cx="599010" cy="259045"/>
    <xdr:sp macro="" textlink="">
      <xdr:nvSpPr>
        <xdr:cNvPr id="198" name="民生費該当値テキスト"/>
        <xdr:cNvSpPr txBox="1"/>
      </xdr:nvSpPr>
      <xdr:spPr>
        <a:xfrm>
          <a:off x="4686300" y="124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167401</xdr:rowOff>
    </xdr:from>
    <xdr:to>
      <xdr:col>20</xdr:col>
      <xdr:colOff>38100</xdr:colOff>
      <xdr:row>73</xdr:row>
      <xdr:rowOff>97551</xdr:rowOff>
    </xdr:to>
    <xdr:sp macro="" textlink="">
      <xdr:nvSpPr>
        <xdr:cNvPr id="199" name="楕円 198"/>
        <xdr:cNvSpPr/>
      </xdr:nvSpPr>
      <xdr:spPr>
        <a:xfrm>
          <a:off x="3746500" y="12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114078</xdr:rowOff>
    </xdr:from>
    <xdr:ext cx="599010" cy="259045"/>
    <xdr:sp macro="" textlink="">
      <xdr:nvSpPr>
        <xdr:cNvPr id="200" name="テキスト ボックス 199"/>
        <xdr:cNvSpPr txBox="1"/>
      </xdr:nvSpPr>
      <xdr:spPr>
        <a:xfrm>
          <a:off x="3497795" y="122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110310</xdr:rowOff>
    </xdr:from>
    <xdr:to>
      <xdr:col>15</xdr:col>
      <xdr:colOff>101600</xdr:colOff>
      <xdr:row>75</xdr:row>
      <xdr:rowOff>40460</xdr:rowOff>
    </xdr:to>
    <xdr:sp macro="" textlink="">
      <xdr:nvSpPr>
        <xdr:cNvPr id="201" name="楕円 200"/>
        <xdr:cNvSpPr/>
      </xdr:nvSpPr>
      <xdr:spPr>
        <a:xfrm>
          <a:off x="2857500" y="127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56987</xdr:rowOff>
    </xdr:from>
    <xdr:ext cx="599010" cy="259045"/>
    <xdr:sp macro="" textlink="">
      <xdr:nvSpPr>
        <xdr:cNvPr id="202" name="テキスト ボックス 201"/>
        <xdr:cNvSpPr txBox="1"/>
      </xdr:nvSpPr>
      <xdr:spPr>
        <a:xfrm>
          <a:off x="2608795" y="125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130806</xdr:rowOff>
    </xdr:from>
    <xdr:to>
      <xdr:col>10</xdr:col>
      <xdr:colOff>165100</xdr:colOff>
      <xdr:row>75</xdr:row>
      <xdr:rowOff>60956</xdr:rowOff>
    </xdr:to>
    <xdr:sp macro="" textlink="">
      <xdr:nvSpPr>
        <xdr:cNvPr id="203" name="楕円 202"/>
        <xdr:cNvSpPr/>
      </xdr:nvSpPr>
      <xdr:spPr>
        <a:xfrm>
          <a:off x="1968500" y="12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77483</xdr:rowOff>
    </xdr:from>
    <xdr:ext cx="599010" cy="259045"/>
    <xdr:sp macro="" textlink="">
      <xdr:nvSpPr>
        <xdr:cNvPr id="204" name="テキスト ボックス 203"/>
        <xdr:cNvSpPr txBox="1"/>
      </xdr:nvSpPr>
      <xdr:spPr>
        <a:xfrm>
          <a:off x="1719795" y="1259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27753</xdr:rowOff>
    </xdr:from>
    <xdr:to>
      <xdr:col>6</xdr:col>
      <xdr:colOff>38100</xdr:colOff>
      <xdr:row>75</xdr:row>
      <xdr:rowOff>129353</xdr:rowOff>
    </xdr:to>
    <xdr:sp macro="" textlink="">
      <xdr:nvSpPr>
        <xdr:cNvPr id="205" name="楕円 204"/>
        <xdr:cNvSpPr/>
      </xdr:nvSpPr>
      <xdr:spPr>
        <a:xfrm>
          <a:off x="1079500" y="128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145880</xdr:rowOff>
    </xdr:from>
    <xdr:ext cx="599010" cy="259045"/>
    <xdr:sp macro="" textlink="">
      <xdr:nvSpPr>
        <xdr:cNvPr id="206" name="テキスト ボックス 205"/>
        <xdr:cNvSpPr txBox="1"/>
      </xdr:nvSpPr>
      <xdr:spPr>
        <a:xfrm>
          <a:off x="830795" y="126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113703</xdr:rowOff>
    </xdr:from>
    <xdr:to>
      <xdr:col>24</xdr:col>
      <xdr:colOff>63500</xdr:colOff>
      <xdr:row>98</xdr:row>
      <xdr:rowOff>116122</xdr:rowOff>
    </xdr:to>
    <xdr:cxnSp macro="">
      <xdr:nvCxnSpPr>
        <xdr:cNvPr id="235" name="直線コネクタ 234"/>
        <xdr:cNvCxnSpPr/>
      </xdr:nvCxnSpPr>
      <xdr:spPr>
        <a:xfrm>
          <a:off x="3797300" y="16915803"/>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113703</xdr:rowOff>
    </xdr:from>
    <xdr:to>
      <xdr:col>19</xdr:col>
      <xdr:colOff>177800</xdr:colOff>
      <xdr:row>98</xdr:row>
      <xdr:rowOff>118725</xdr:rowOff>
    </xdr:to>
    <xdr:cxnSp macro="">
      <xdr:nvCxnSpPr>
        <xdr:cNvPr id="238" name="直線コネクタ 237"/>
        <xdr:cNvCxnSpPr/>
      </xdr:nvCxnSpPr>
      <xdr:spPr>
        <a:xfrm flipV="1">
          <a:off x="2908300" y="16915803"/>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118725</xdr:rowOff>
    </xdr:from>
    <xdr:to>
      <xdr:col>15</xdr:col>
      <xdr:colOff>50800</xdr:colOff>
      <xdr:row>98</xdr:row>
      <xdr:rowOff>138382</xdr:rowOff>
    </xdr:to>
    <xdr:cxnSp macro="">
      <xdr:nvCxnSpPr>
        <xdr:cNvPr id="241" name="直線コネクタ 240"/>
        <xdr:cNvCxnSpPr/>
      </xdr:nvCxnSpPr>
      <xdr:spPr>
        <a:xfrm flipV="1">
          <a:off x="2019300" y="16920825"/>
          <a:ext cx="889000" cy="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138382</xdr:rowOff>
    </xdr:from>
    <xdr:to>
      <xdr:col>10</xdr:col>
      <xdr:colOff>114300</xdr:colOff>
      <xdr:row>98</xdr:row>
      <xdr:rowOff>141356</xdr:rowOff>
    </xdr:to>
    <xdr:cxnSp macro="">
      <xdr:nvCxnSpPr>
        <xdr:cNvPr id="244" name="直線コネクタ 243"/>
        <xdr:cNvCxnSpPr/>
      </xdr:nvCxnSpPr>
      <xdr:spPr>
        <a:xfrm flipV="1">
          <a:off x="1130300" y="16940482"/>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65322</xdr:rowOff>
    </xdr:from>
    <xdr:to>
      <xdr:col>24</xdr:col>
      <xdr:colOff>114300</xdr:colOff>
      <xdr:row>98</xdr:row>
      <xdr:rowOff>166922</xdr:rowOff>
    </xdr:to>
    <xdr:sp macro="" textlink="">
      <xdr:nvSpPr>
        <xdr:cNvPr id="254" name="楕円 253"/>
        <xdr:cNvSpPr/>
      </xdr:nvSpPr>
      <xdr:spPr>
        <a:xfrm>
          <a:off x="4584700" y="168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62903</xdr:rowOff>
    </xdr:from>
    <xdr:to>
      <xdr:col>20</xdr:col>
      <xdr:colOff>38100</xdr:colOff>
      <xdr:row>98</xdr:row>
      <xdr:rowOff>164503</xdr:rowOff>
    </xdr:to>
    <xdr:sp macro="" textlink="">
      <xdr:nvSpPr>
        <xdr:cNvPr id="256" name="楕円 255"/>
        <xdr:cNvSpPr/>
      </xdr:nvSpPr>
      <xdr:spPr>
        <a:xfrm>
          <a:off x="3746500" y="168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155630</xdr:rowOff>
    </xdr:from>
    <xdr:ext cx="534377" cy="259045"/>
    <xdr:sp macro="" textlink="">
      <xdr:nvSpPr>
        <xdr:cNvPr id="257" name="テキスト ボックス 256"/>
        <xdr:cNvSpPr txBox="1"/>
      </xdr:nvSpPr>
      <xdr:spPr>
        <a:xfrm>
          <a:off x="3530111" y="169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67925</xdr:rowOff>
    </xdr:from>
    <xdr:to>
      <xdr:col>15</xdr:col>
      <xdr:colOff>101600</xdr:colOff>
      <xdr:row>98</xdr:row>
      <xdr:rowOff>169525</xdr:rowOff>
    </xdr:to>
    <xdr:sp macro="" textlink="">
      <xdr:nvSpPr>
        <xdr:cNvPr id="258" name="楕円 257"/>
        <xdr:cNvSpPr/>
      </xdr:nvSpPr>
      <xdr:spPr>
        <a:xfrm>
          <a:off x="2857500" y="168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160652</xdr:rowOff>
    </xdr:from>
    <xdr:ext cx="534377" cy="259045"/>
    <xdr:sp macro="" textlink="">
      <xdr:nvSpPr>
        <xdr:cNvPr id="259" name="テキスト ボックス 258"/>
        <xdr:cNvSpPr txBox="1"/>
      </xdr:nvSpPr>
      <xdr:spPr>
        <a:xfrm>
          <a:off x="2641111" y="169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87582</xdr:rowOff>
    </xdr:from>
    <xdr:to>
      <xdr:col>10</xdr:col>
      <xdr:colOff>165100</xdr:colOff>
      <xdr:row>99</xdr:row>
      <xdr:rowOff>17732</xdr:rowOff>
    </xdr:to>
    <xdr:sp macro="" textlink="">
      <xdr:nvSpPr>
        <xdr:cNvPr id="260" name="楕円 259"/>
        <xdr:cNvSpPr/>
      </xdr:nvSpPr>
      <xdr:spPr>
        <a:xfrm>
          <a:off x="1968500" y="168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8859</xdr:rowOff>
    </xdr:from>
    <xdr:ext cx="534377" cy="259045"/>
    <xdr:sp macro="" textlink="">
      <xdr:nvSpPr>
        <xdr:cNvPr id="261" name="テキスト ボックス 260"/>
        <xdr:cNvSpPr txBox="1"/>
      </xdr:nvSpPr>
      <xdr:spPr>
        <a:xfrm>
          <a:off x="1752111" y="169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90556</xdr:rowOff>
    </xdr:from>
    <xdr:to>
      <xdr:col>6</xdr:col>
      <xdr:colOff>38100</xdr:colOff>
      <xdr:row>99</xdr:row>
      <xdr:rowOff>20706</xdr:rowOff>
    </xdr:to>
    <xdr:sp macro="" textlink="">
      <xdr:nvSpPr>
        <xdr:cNvPr id="262" name="楕円 261"/>
        <xdr:cNvSpPr/>
      </xdr:nvSpPr>
      <xdr:spPr>
        <a:xfrm>
          <a:off x="1079500" y="168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11833</xdr:rowOff>
    </xdr:from>
    <xdr:ext cx="534377" cy="259045"/>
    <xdr:sp macro="" textlink="">
      <xdr:nvSpPr>
        <xdr:cNvPr id="263" name="テキスト ボックス 262"/>
        <xdr:cNvSpPr txBox="1"/>
      </xdr:nvSpPr>
      <xdr:spPr>
        <a:xfrm>
          <a:off x="863111" y="169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131196</xdr:rowOff>
    </xdr:from>
    <xdr:to>
      <xdr:col>55</xdr:col>
      <xdr:colOff>0</xdr:colOff>
      <xdr:row>38</xdr:row>
      <xdr:rowOff>131196</xdr:rowOff>
    </xdr:to>
    <xdr:cxnSp macro="">
      <xdr:nvCxnSpPr>
        <xdr:cNvPr id="290" name="直線コネクタ 289"/>
        <xdr:cNvCxnSpPr/>
      </xdr:nvCxnSpPr>
      <xdr:spPr>
        <a:xfrm>
          <a:off x="9639300" y="6646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129550</xdr:rowOff>
    </xdr:from>
    <xdr:to>
      <xdr:col>50</xdr:col>
      <xdr:colOff>114300</xdr:colOff>
      <xdr:row>38</xdr:row>
      <xdr:rowOff>131196</xdr:rowOff>
    </xdr:to>
    <xdr:cxnSp macro="">
      <xdr:nvCxnSpPr>
        <xdr:cNvPr id="293" name="直線コネクタ 292"/>
        <xdr:cNvCxnSpPr/>
      </xdr:nvCxnSpPr>
      <xdr:spPr>
        <a:xfrm>
          <a:off x="8750300" y="664465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128681</xdr:rowOff>
    </xdr:from>
    <xdr:to>
      <xdr:col>45</xdr:col>
      <xdr:colOff>177800</xdr:colOff>
      <xdr:row>38</xdr:row>
      <xdr:rowOff>129550</xdr:rowOff>
    </xdr:to>
    <xdr:cxnSp macro="">
      <xdr:nvCxnSpPr>
        <xdr:cNvPr id="296" name="直線コネクタ 295"/>
        <xdr:cNvCxnSpPr/>
      </xdr:nvCxnSpPr>
      <xdr:spPr>
        <a:xfrm>
          <a:off x="7861300" y="664378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128681</xdr:rowOff>
    </xdr:from>
    <xdr:to>
      <xdr:col>41</xdr:col>
      <xdr:colOff>50800</xdr:colOff>
      <xdr:row>38</xdr:row>
      <xdr:rowOff>128681</xdr:rowOff>
    </xdr:to>
    <xdr:cxnSp macro="">
      <xdr:nvCxnSpPr>
        <xdr:cNvPr id="299" name="直線コネクタ 298"/>
        <xdr:cNvCxnSpPr/>
      </xdr:nvCxnSpPr>
      <xdr:spPr>
        <a:xfrm>
          <a:off x="6972300" y="6643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80396</xdr:rowOff>
    </xdr:from>
    <xdr:to>
      <xdr:col>55</xdr:col>
      <xdr:colOff>50800</xdr:colOff>
      <xdr:row>39</xdr:row>
      <xdr:rowOff>10546</xdr:rowOff>
    </xdr:to>
    <xdr:sp macro="" textlink="">
      <xdr:nvSpPr>
        <xdr:cNvPr id="309" name="楕円 308"/>
        <xdr:cNvSpPr/>
      </xdr:nvSpPr>
      <xdr:spPr>
        <a:xfrm>
          <a:off x="104267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80396</xdr:rowOff>
    </xdr:from>
    <xdr:to>
      <xdr:col>50</xdr:col>
      <xdr:colOff>165100</xdr:colOff>
      <xdr:row>39</xdr:row>
      <xdr:rowOff>10546</xdr:rowOff>
    </xdr:to>
    <xdr:sp macro="" textlink="">
      <xdr:nvSpPr>
        <xdr:cNvPr id="311" name="楕円 310"/>
        <xdr:cNvSpPr/>
      </xdr:nvSpPr>
      <xdr:spPr>
        <a:xfrm>
          <a:off x="9588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1673</xdr:rowOff>
    </xdr:from>
    <xdr:ext cx="378565" cy="259045"/>
    <xdr:sp macro="" textlink="">
      <xdr:nvSpPr>
        <xdr:cNvPr id="312" name="テキスト ボックス 311"/>
        <xdr:cNvSpPr txBox="1"/>
      </xdr:nvSpPr>
      <xdr:spPr>
        <a:xfrm>
          <a:off x="9450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78750</xdr:rowOff>
    </xdr:from>
    <xdr:to>
      <xdr:col>46</xdr:col>
      <xdr:colOff>38100</xdr:colOff>
      <xdr:row>39</xdr:row>
      <xdr:rowOff>8900</xdr:rowOff>
    </xdr:to>
    <xdr:sp macro="" textlink="">
      <xdr:nvSpPr>
        <xdr:cNvPr id="313" name="楕円 312"/>
        <xdr:cNvSpPr/>
      </xdr:nvSpPr>
      <xdr:spPr>
        <a:xfrm>
          <a:off x="8699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xdr:rowOff>
    </xdr:from>
    <xdr:ext cx="378565" cy="259045"/>
    <xdr:sp macro="" textlink="">
      <xdr:nvSpPr>
        <xdr:cNvPr id="314" name="テキスト ボックス 313"/>
        <xdr:cNvSpPr txBox="1"/>
      </xdr:nvSpPr>
      <xdr:spPr>
        <a:xfrm>
          <a:off x="8561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77881</xdr:rowOff>
    </xdr:from>
    <xdr:to>
      <xdr:col>41</xdr:col>
      <xdr:colOff>101600</xdr:colOff>
      <xdr:row>39</xdr:row>
      <xdr:rowOff>8031</xdr:rowOff>
    </xdr:to>
    <xdr:sp macro="" textlink="">
      <xdr:nvSpPr>
        <xdr:cNvPr id="315" name="楕円 314"/>
        <xdr:cNvSpPr/>
      </xdr:nvSpPr>
      <xdr:spPr>
        <a:xfrm>
          <a:off x="7810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170608</xdr:rowOff>
    </xdr:from>
    <xdr:ext cx="378565" cy="259045"/>
    <xdr:sp macro="" textlink="">
      <xdr:nvSpPr>
        <xdr:cNvPr id="316" name="テキスト ボックス 315"/>
        <xdr:cNvSpPr txBox="1"/>
      </xdr:nvSpPr>
      <xdr:spPr>
        <a:xfrm>
          <a:off x="7672017" y="668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77881</xdr:rowOff>
    </xdr:from>
    <xdr:to>
      <xdr:col>36</xdr:col>
      <xdr:colOff>165100</xdr:colOff>
      <xdr:row>39</xdr:row>
      <xdr:rowOff>8031</xdr:rowOff>
    </xdr:to>
    <xdr:sp macro="" textlink="">
      <xdr:nvSpPr>
        <xdr:cNvPr id="317" name="楕円 316"/>
        <xdr:cNvSpPr/>
      </xdr:nvSpPr>
      <xdr:spPr>
        <a:xfrm>
          <a:off x="6921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170608</xdr:rowOff>
    </xdr:from>
    <xdr:ext cx="378565" cy="259045"/>
    <xdr:sp macro="" textlink="">
      <xdr:nvSpPr>
        <xdr:cNvPr id="318" name="テキスト ボックス 317"/>
        <xdr:cNvSpPr txBox="1"/>
      </xdr:nvSpPr>
      <xdr:spPr>
        <a:xfrm>
          <a:off x="6783017" y="668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155873</xdr:rowOff>
    </xdr:from>
    <xdr:to>
      <xdr:col>55</xdr:col>
      <xdr:colOff>0</xdr:colOff>
      <xdr:row>58</xdr:row>
      <xdr:rowOff>163726</xdr:rowOff>
    </xdr:to>
    <xdr:cxnSp macro="">
      <xdr:nvCxnSpPr>
        <xdr:cNvPr id="347" name="直線コネクタ 346"/>
        <xdr:cNvCxnSpPr/>
      </xdr:nvCxnSpPr>
      <xdr:spPr>
        <a:xfrm flipV="1">
          <a:off x="9639300" y="10099973"/>
          <a:ext cx="8382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150299</xdr:rowOff>
    </xdr:from>
    <xdr:to>
      <xdr:col>50</xdr:col>
      <xdr:colOff>114300</xdr:colOff>
      <xdr:row>58</xdr:row>
      <xdr:rowOff>163726</xdr:rowOff>
    </xdr:to>
    <xdr:cxnSp macro="">
      <xdr:nvCxnSpPr>
        <xdr:cNvPr id="350" name="直線コネクタ 349"/>
        <xdr:cNvCxnSpPr/>
      </xdr:nvCxnSpPr>
      <xdr:spPr>
        <a:xfrm>
          <a:off x="8750300" y="10094399"/>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135231</xdr:rowOff>
    </xdr:from>
    <xdr:to>
      <xdr:col>45</xdr:col>
      <xdr:colOff>177800</xdr:colOff>
      <xdr:row>58</xdr:row>
      <xdr:rowOff>150299</xdr:rowOff>
    </xdr:to>
    <xdr:cxnSp macro="">
      <xdr:nvCxnSpPr>
        <xdr:cNvPr id="353" name="直線コネクタ 352"/>
        <xdr:cNvCxnSpPr/>
      </xdr:nvCxnSpPr>
      <xdr:spPr>
        <a:xfrm>
          <a:off x="7861300" y="10079331"/>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135231</xdr:rowOff>
    </xdr:from>
    <xdr:to>
      <xdr:col>41</xdr:col>
      <xdr:colOff>50800</xdr:colOff>
      <xdr:row>58</xdr:row>
      <xdr:rowOff>155794</xdr:rowOff>
    </xdr:to>
    <xdr:cxnSp macro="">
      <xdr:nvCxnSpPr>
        <xdr:cNvPr id="356" name="直線コネクタ 355"/>
        <xdr:cNvCxnSpPr/>
      </xdr:nvCxnSpPr>
      <xdr:spPr>
        <a:xfrm flipV="1">
          <a:off x="6972300" y="10079331"/>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105073</xdr:rowOff>
    </xdr:from>
    <xdr:to>
      <xdr:col>55</xdr:col>
      <xdr:colOff>50800</xdr:colOff>
      <xdr:row>59</xdr:row>
      <xdr:rowOff>35223</xdr:rowOff>
    </xdr:to>
    <xdr:sp macro="" textlink="">
      <xdr:nvSpPr>
        <xdr:cNvPr id="366" name="楕円 365"/>
        <xdr:cNvSpPr/>
      </xdr:nvSpPr>
      <xdr:spPr>
        <a:xfrm>
          <a:off x="10426700" y="100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20000</xdr:rowOff>
    </xdr:from>
    <xdr:ext cx="534377" cy="259045"/>
    <xdr:sp macro="" textlink="">
      <xdr:nvSpPr>
        <xdr:cNvPr id="367" name="農林水産業費該当値テキスト"/>
        <xdr:cNvSpPr txBox="1"/>
      </xdr:nvSpPr>
      <xdr:spPr>
        <a:xfrm>
          <a:off x="10528300" y="99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112926</xdr:rowOff>
    </xdr:from>
    <xdr:to>
      <xdr:col>50</xdr:col>
      <xdr:colOff>165100</xdr:colOff>
      <xdr:row>59</xdr:row>
      <xdr:rowOff>43076</xdr:rowOff>
    </xdr:to>
    <xdr:sp macro="" textlink="">
      <xdr:nvSpPr>
        <xdr:cNvPr id="368" name="楕円 367"/>
        <xdr:cNvSpPr/>
      </xdr:nvSpPr>
      <xdr:spPr>
        <a:xfrm>
          <a:off x="9588500" y="10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34203</xdr:rowOff>
    </xdr:from>
    <xdr:ext cx="534377" cy="259045"/>
    <xdr:sp macro="" textlink="">
      <xdr:nvSpPr>
        <xdr:cNvPr id="369" name="テキスト ボックス 368"/>
        <xdr:cNvSpPr txBox="1"/>
      </xdr:nvSpPr>
      <xdr:spPr>
        <a:xfrm>
          <a:off x="9372111" y="101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99499</xdr:rowOff>
    </xdr:from>
    <xdr:to>
      <xdr:col>46</xdr:col>
      <xdr:colOff>38100</xdr:colOff>
      <xdr:row>59</xdr:row>
      <xdr:rowOff>29649</xdr:rowOff>
    </xdr:to>
    <xdr:sp macro="" textlink="">
      <xdr:nvSpPr>
        <xdr:cNvPr id="370" name="楕円 369"/>
        <xdr:cNvSpPr/>
      </xdr:nvSpPr>
      <xdr:spPr>
        <a:xfrm>
          <a:off x="8699500" y="100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20776</xdr:rowOff>
    </xdr:from>
    <xdr:ext cx="534377" cy="259045"/>
    <xdr:sp macro="" textlink="">
      <xdr:nvSpPr>
        <xdr:cNvPr id="371" name="テキスト ボックス 370"/>
        <xdr:cNvSpPr txBox="1"/>
      </xdr:nvSpPr>
      <xdr:spPr>
        <a:xfrm>
          <a:off x="8483111" y="10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84431</xdr:rowOff>
    </xdr:from>
    <xdr:to>
      <xdr:col>41</xdr:col>
      <xdr:colOff>101600</xdr:colOff>
      <xdr:row>59</xdr:row>
      <xdr:rowOff>14581</xdr:rowOff>
    </xdr:to>
    <xdr:sp macro="" textlink="">
      <xdr:nvSpPr>
        <xdr:cNvPr id="372" name="楕円 371"/>
        <xdr:cNvSpPr/>
      </xdr:nvSpPr>
      <xdr:spPr>
        <a:xfrm>
          <a:off x="7810500" y="100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5708</xdr:rowOff>
    </xdr:from>
    <xdr:ext cx="534377" cy="259045"/>
    <xdr:sp macro="" textlink="">
      <xdr:nvSpPr>
        <xdr:cNvPr id="373" name="テキスト ボックス 372"/>
        <xdr:cNvSpPr txBox="1"/>
      </xdr:nvSpPr>
      <xdr:spPr>
        <a:xfrm>
          <a:off x="7594111" y="101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104994</xdr:rowOff>
    </xdr:from>
    <xdr:to>
      <xdr:col>36</xdr:col>
      <xdr:colOff>165100</xdr:colOff>
      <xdr:row>59</xdr:row>
      <xdr:rowOff>35144</xdr:rowOff>
    </xdr:to>
    <xdr:sp macro="" textlink="">
      <xdr:nvSpPr>
        <xdr:cNvPr id="374" name="楕円 373"/>
        <xdr:cNvSpPr/>
      </xdr:nvSpPr>
      <xdr:spPr>
        <a:xfrm>
          <a:off x="6921500" y="100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26271</xdr:rowOff>
    </xdr:from>
    <xdr:ext cx="534377" cy="259045"/>
    <xdr:sp macro="" textlink="">
      <xdr:nvSpPr>
        <xdr:cNvPr id="375" name="テキスト ボックス 374"/>
        <xdr:cNvSpPr txBox="1"/>
      </xdr:nvSpPr>
      <xdr:spPr>
        <a:xfrm>
          <a:off x="6705111" y="101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122597</xdr:rowOff>
    </xdr:from>
    <xdr:to>
      <xdr:col>55</xdr:col>
      <xdr:colOff>0</xdr:colOff>
      <xdr:row>78</xdr:row>
      <xdr:rowOff>162046</xdr:rowOff>
    </xdr:to>
    <xdr:cxnSp macro="">
      <xdr:nvCxnSpPr>
        <xdr:cNvPr id="404" name="直線コネクタ 403"/>
        <xdr:cNvCxnSpPr/>
      </xdr:nvCxnSpPr>
      <xdr:spPr>
        <a:xfrm flipV="1">
          <a:off x="9639300" y="13495697"/>
          <a:ext cx="8382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162046</xdr:rowOff>
    </xdr:from>
    <xdr:to>
      <xdr:col>50</xdr:col>
      <xdr:colOff>114300</xdr:colOff>
      <xdr:row>78</xdr:row>
      <xdr:rowOff>169297</xdr:rowOff>
    </xdr:to>
    <xdr:cxnSp macro="">
      <xdr:nvCxnSpPr>
        <xdr:cNvPr id="407" name="直線コネクタ 406"/>
        <xdr:cNvCxnSpPr/>
      </xdr:nvCxnSpPr>
      <xdr:spPr>
        <a:xfrm flipV="1">
          <a:off x="8750300" y="13535146"/>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169297</xdr:rowOff>
    </xdr:from>
    <xdr:to>
      <xdr:col>45</xdr:col>
      <xdr:colOff>177800</xdr:colOff>
      <xdr:row>79</xdr:row>
      <xdr:rowOff>28600</xdr:rowOff>
    </xdr:to>
    <xdr:cxnSp macro="">
      <xdr:nvCxnSpPr>
        <xdr:cNvPr id="410" name="直線コネクタ 409"/>
        <xdr:cNvCxnSpPr/>
      </xdr:nvCxnSpPr>
      <xdr:spPr>
        <a:xfrm flipV="1">
          <a:off x="7861300" y="13542397"/>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28600</xdr:rowOff>
    </xdr:from>
    <xdr:to>
      <xdr:col>41</xdr:col>
      <xdr:colOff>50800</xdr:colOff>
      <xdr:row>79</xdr:row>
      <xdr:rowOff>30094</xdr:rowOff>
    </xdr:to>
    <xdr:cxnSp macro="">
      <xdr:nvCxnSpPr>
        <xdr:cNvPr id="413" name="直線コネクタ 412"/>
        <xdr:cNvCxnSpPr/>
      </xdr:nvCxnSpPr>
      <xdr:spPr>
        <a:xfrm flipV="1">
          <a:off x="6972300" y="13573150"/>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71797</xdr:rowOff>
    </xdr:from>
    <xdr:to>
      <xdr:col>55</xdr:col>
      <xdr:colOff>50800</xdr:colOff>
      <xdr:row>79</xdr:row>
      <xdr:rowOff>1947</xdr:rowOff>
    </xdr:to>
    <xdr:sp macro="" textlink="">
      <xdr:nvSpPr>
        <xdr:cNvPr id="423" name="楕円 422"/>
        <xdr:cNvSpPr/>
      </xdr:nvSpPr>
      <xdr:spPr>
        <a:xfrm>
          <a:off x="10426700" y="134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158174</xdr:rowOff>
    </xdr:from>
    <xdr:ext cx="534377" cy="259045"/>
    <xdr:sp macro="" textlink="">
      <xdr:nvSpPr>
        <xdr:cNvPr id="424" name="商工費該当値テキスト"/>
        <xdr:cNvSpPr txBox="1"/>
      </xdr:nvSpPr>
      <xdr:spPr>
        <a:xfrm>
          <a:off x="10528300" y="133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111246</xdr:rowOff>
    </xdr:from>
    <xdr:to>
      <xdr:col>50</xdr:col>
      <xdr:colOff>165100</xdr:colOff>
      <xdr:row>79</xdr:row>
      <xdr:rowOff>41396</xdr:rowOff>
    </xdr:to>
    <xdr:sp macro="" textlink="">
      <xdr:nvSpPr>
        <xdr:cNvPr id="425" name="楕円 424"/>
        <xdr:cNvSpPr/>
      </xdr:nvSpPr>
      <xdr:spPr>
        <a:xfrm>
          <a:off x="9588500" y="134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32523</xdr:rowOff>
    </xdr:from>
    <xdr:ext cx="534377" cy="259045"/>
    <xdr:sp macro="" textlink="">
      <xdr:nvSpPr>
        <xdr:cNvPr id="426" name="テキスト ボックス 425"/>
        <xdr:cNvSpPr txBox="1"/>
      </xdr:nvSpPr>
      <xdr:spPr>
        <a:xfrm>
          <a:off x="9372111" y="135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118497</xdr:rowOff>
    </xdr:from>
    <xdr:to>
      <xdr:col>46</xdr:col>
      <xdr:colOff>38100</xdr:colOff>
      <xdr:row>79</xdr:row>
      <xdr:rowOff>48647</xdr:rowOff>
    </xdr:to>
    <xdr:sp macro="" textlink="">
      <xdr:nvSpPr>
        <xdr:cNvPr id="427" name="楕円 426"/>
        <xdr:cNvSpPr/>
      </xdr:nvSpPr>
      <xdr:spPr>
        <a:xfrm>
          <a:off x="8699500" y="134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39774</xdr:rowOff>
    </xdr:from>
    <xdr:ext cx="534377" cy="259045"/>
    <xdr:sp macro="" textlink="">
      <xdr:nvSpPr>
        <xdr:cNvPr id="428" name="テキスト ボックス 427"/>
        <xdr:cNvSpPr txBox="1"/>
      </xdr:nvSpPr>
      <xdr:spPr>
        <a:xfrm>
          <a:off x="8483111" y="135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149250</xdr:rowOff>
    </xdr:from>
    <xdr:to>
      <xdr:col>41</xdr:col>
      <xdr:colOff>101600</xdr:colOff>
      <xdr:row>79</xdr:row>
      <xdr:rowOff>79400</xdr:rowOff>
    </xdr:to>
    <xdr:sp macro="" textlink="">
      <xdr:nvSpPr>
        <xdr:cNvPr id="429" name="楕円 428"/>
        <xdr:cNvSpPr/>
      </xdr:nvSpPr>
      <xdr:spPr>
        <a:xfrm>
          <a:off x="7810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70527</xdr:rowOff>
    </xdr:from>
    <xdr:ext cx="469744" cy="259045"/>
    <xdr:sp macro="" textlink="">
      <xdr:nvSpPr>
        <xdr:cNvPr id="430" name="テキスト ボックス 429"/>
        <xdr:cNvSpPr txBox="1"/>
      </xdr:nvSpPr>
      <xdr:spPr>
        <a:xfrm>
          <a:off x="7626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150744</xdr:rowOff>
    </xdr:from>
    <xdr:to>
      <xdr:col>36</xdr:col>
      <xdr:colOff>165100</xdr:colOff>
      <xdr:row>79</xdr:row>
      <xdr:rowOff>80894</xdr:rowOff>
    </xdr:to>
    <xdr:sp macro="" textlink="">
      <xdr:nvSpPr>
        <xdr:cNvPr id="431" name="楕円 430"/>
        <xdr:cNvSpPr/>
      </xdr:nvSpPr>
      <xdr:spPr>
        <a:xfrm>
          <a:off x="6921500" y="135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72021</xdr:rowOff>
    </xdr:from>
    <xdr:ext cx="469744" cy="259045"/>
    <xdr:sp macro="" textlink="">
      <xdr:nvSpPr>
        <xdr:cNvPr id="432" name="テキスト ボックス 431"/>
        <xdr:cNvSpPr txBox="1"/>
      </xdr:nvSpPr>
      <xdr:spPr>
        <a:xfrm>
          <a:off x="6737428" y="136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143170</xdr:rowOff>
    </xdr:from>
    <xdr:to>
      <xdr:col>55</xdr:col>
      <xdr:colOff>0</xdr:colOff>
      <xdr:row>97</xdr:row>
      <xdr:rowOff>87497</xdr:rowOff>
    </xdr:to>
    <xdr:cxnSp macro="">
      <xdr:nvCxnSpPr>
        <xdr:cNvPr id="459" name="直線コネクタ 458"/>
        <xdr:cNvCxnSpPr/>
      </xdr:nvCxnSpPr>
      <xdr:spPr>
        <a:xfrm>
          <a:off x="9639300" y="16602370"/>
          <a:ext cx="838200" cy="1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143170</xdr:rowOff>
    </xdr:from>
    <xdr:to>
      <xdr:col>50</xdr:col>
      <xdr:colOff>114300</xdr:colOff>
      <xdr:row>97</xdr:row>
      <xdr:rowOff>35334</xdr:rowOff>
    </xdr:to>
    <xdr:cxnSp macro="">
      <xdr:nvCxnSpPr>
        <xdr:cNvPr id="462" name="直線コネクタ 461"/>
        <xdr:cNvCxnSpPr/>
      </xdr:nvCxnSpPr>
      <xdr:spPr>
        <a:xfrm flipV="1">
          <a:off x="8750300" y="16602370"/>
          <a:ext cx="8890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35334</xdr:rowOff>
    </xdr:from>
    <xdr:to>
      <xdr:col>45</xdr:col>
      <xdr:colOff>177800</xdr:colOff>
      <xdr:row>97</xdr:row>
      <xdr:rowOff>146700</xdr:rowOff>
    </xdr:to>
    <xdr:cxnSp macro="">
      <xdr:nvCxnSpPr>
        <xdr:cNvPr id="465" name="直線コネクタ 464"/>
        <xdr:cNvCxnSpPr/>
      </xdr:nvCxnSpPr>
      <xdr:spPr>
        <a:xfrm flipV="1">
          <a:off x="7861300" y="16665984"/>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56910</xdr:rowOff>
    </xdr:from>
    <xdr:to>
      <xdr:col>41</xdr:col>
      <xdr:colOff>50800</xdr:colOff>
      <xdr:row>97</xdr:row>
      <xdr:rowOff>146700</xdr:rowOff>
    </xdr:to>
    <xdr:cxnSp macro="">
      <xdr:nvCxnSpPr>
        <xdr:cNvPr id="468" name="直線コネクタ 467"/>
        <xdr:cNvCxnSpPr/>
      </xdr:nvCxnSpPr>
      <xdr:spPr>
        <a:xfrm>
          <a:off x="6972300" y="16516110"/>
          <a:ext cx="889000" cy="26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36697</xdr:rowOff>
    </xdr:from>
    <xdr:to>
      <xdr:col>55</xdr:col>
      <xdr:colOff>50800</xdr:colOff>
      <xdr:row>97</xdr:row>
      <xdr:rowOff>138297</xdr:rowOff>
    </xdr:to>
    <xdr:sp macro="" textlink="">
      <xdr:nvSpPr>
        <xdr:cNvPr id="478" name="楕円 477"/>
        <xdr:cNvSpPr/>
      </xdr:nvSpPr>
      <xdr:spPr>
        <a:xfrm>
          <a:off x="10426700" y="1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15124</xdr:rowOff>
    </xdr:from>
    <xdr:ext cx="534377" cy="259045"/>
    <xdr:sp macro="" textlink="">
      <xdr:nvSpPr>
        <xdr:cNvPr id="479" name="土木費該当値テキスト"/>
        <xdr:cNvSpPr txBox="1"/>
      </xdr:nvSpPr>
      <xdr:spPr>
        <a:xfrm>
          <a:off x="10528300" y="166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92370</xdr:rowOff>
    </xdr:from>
    <xdr:to>
      <xdr:col>50</xdr:col>
      <xdr:colOff>165100</xdr:colOff>
      <xdr:row>97</xdr:row>
      <xdr:rowOff>22520</xdr:rowOff>
    </xdr:to>
    <xdr:sp macro="" textlink="">
      <xdr:nvSpPr>
        <xdr:cNvPr id="480" name="楕円 479"/>
        <xdr:cNvSpPr/>
      </xdr:nvSpPr>
      <xdr:spPr>
        <a:xfrm>
          <a:off x="9588500" y="165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13647</xdr:rowOff>
    </xdr:from>
    <xdr:ext cx="534377" cy="259045"/>
    <xdr:sp macro="" textlink="">
      <xdr:nvSpPr>
        <xdr:cNvPr id="481" name="テキスト ボックス 480"/>
        <xdr:cNvSpPr txBox="1"/>
      </xdr:nvSpPr>
      <xdr:spPr>
        <a:xfrm>
          <a:off x="9372111" y="166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155984</xdr:rowOff>
    </xdr:from>
    <xdr:to>
      <xdr:col>46</xdr:col>
      <xdr:colOff>38100</xdr:colOff>
      <xdr:row>97</xdr:row>
      <xdr:rowOff>86134</xdr:rowOff>
    </xdr:to>
    <xdr:sp macro="" textlink="">
      <xdr:nvSpPr>
        <xdr:cNvPr id="482" name="楕円 481"/>
        <xdr:cNvSpPr/>
      </xdr:nvSpPr>
      <xdr:spPr>
        <a:xfrm>
          <a:off x="8699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77261</xdr:rowOff>
    </xdr:from>
    <xdr:ext cx="534377" cy="259045"/>
    <xdr:sp macro="" textlink="">
      <xdr:nvSpPr>
        <xdr:cNvPr id="483" name="テキスト ボックス 482"/>
        <xdr:cNvSpPr txBox="1"/>
      </xdr:nvSpPr>
      <xdr:spPr>
        <a:xfrm>
          <a:off x="8483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95900</xdr:rowOff>
    </xdr:from>
    <xdr:to>
      <xdr:col>41</xdr:col>
      <xdr:colOff>101600</xdr:colOff>
      <xdr:row>98</xdr:row>
      <xdr:rowOff>26050</xdr:rowOff>
    </xdr:to>
    <xdr:sp macro="" textlink="">
      <xdr:nvSpPr>
        <xdr:cNvPr id="484" name="楕円 483"/>
        <xdr:cNvSpPr/>
      </xdr:nvSpPr>
      <xdr:spPr>
        <a:xfrm>
          <a:off x="7810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17177</xdr:rowOff>
    </xdr:from>
    <xdr:ext cx="534377" cy="259045"/>
    <xdr:sp macro="" textlink="">
      <xdr:nvSpPr>
        <xdr:cNvPr id="485" name="テキスト ボックス 484"/>
        <xdr:cNvSpPr txBox="1"/>
      </xdr:nvSpPr>
      <xdr:spPr>
        <a:xfrm>
          <a:off x="7594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6110</xdr:rowOff>
    </xdr:from>
    <xdr:to>
      <xdr:col>36</xdr:col>
      <xdr:colOff>165100</xdr:colOff>
      <xdr:row>96</xdr:row>
      <xdr:rowOff>107710</xdr:rowOff>
    </xdr:to>
    <xdr:sp macro="" textlink="">
      <xdr:nvSpPr>
        <xdr:cNvPr id="486" name="楕円 485"/>
        <xdr:cNvSpPr/>
      </xdr:nvSpPr>
      <xdr:spPr>
        <a:xfrm>
          <a:off x="69215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124237</xdr:rowOff>
    </xdr:from>
    <xdr:ext cx="534377" cy="259045"/>
    <xdr:sp macro="" textlink="">
      <xdr:nvSpPr>
        <xdr:cNvPr id="487" name="テキスト ボックス 486"/>
        <xdr:cNvSpPr txBox="1"/>
      </xdr:nvSpPr>
      <xdr:spPr>
        <a:xfrm>
          <a:off x="6705111"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68758</xdr:rowOff>
    </xdr:from>
    <xdr:to>
      <xdr:col>85</xdr:col>
      <xdr:colOff>127000</xdr:colOff>
      <xdr:row>39</xdr:row>
      <xdr:rowOff>79731</xdr:rowOff>
    </xdr:to>
    <xdr:cxnSp macro="">
      <xdr:nvCxnSpPr>
        <xdr:cNvPr id="517" name="直線コネクタ 516"/>
        <xdr:cNvCxnSpPr/>
      </xdr:nvCxnSpPr>
      <xdr:spPr>
        <a:xfrm flipV="1">
          <a:off x="15481300" y="675530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122727</xdr:rowOff>
    </xdr:from>
    <xdr:to>
      <xdr:col>81</xdr:col>
      <xdr:colOff>50800</xdr:colOff>
      <xdr:row>39</xdr:row>
      <xdr:rowOff>79731</xdr:rowOff>
    </xdr:to>
    <xdr:cxnSp macro="">
      <xdr:nvCxnSpPr>
        <xdr:cNvPr id="520" name="直線コネクタ 519"/>
        <xdr:cNvCxnSpPr/>
      </xdr:nvCxnSpPr>
      <xdr:spPr>
        <a:xfrm>
          <a:off x="14592300" y="5952027"/>
          <a:ext cx="889000" cy="8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122727</xdr:rowOff>
    </xdr:from>
    <xdr:to>
      <xdr:col>76</xdr:col>
      <xdr:colOff>114300</xdr:colOff>
      <xdr:row>39</xdr:row>
      <xdr:rowOff>61252</xdr:rowOff>
    </xdr:to>
    <xdr:cxnSp macro="">
      <xdr:nvCxnSpPr>
        <xdr:cNvPr id="523" name="直線コネクタ 522"/>
        <xdr:cNvCxnSpPr/>
      </xdr:nvCxnSpPr>
      <xdr:spPr>
        <a:xfrm flipV="1">
          <a:off x="13703300" y="5952027"/>
          <a:ext cx="889000" cy="79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61252</xdr:rowOff>
    </xdr:from>
    <xdr:to>
      <xdr:col>71</xdr:col>
      <xdr:colOff>177800</xdr:colOff>
      <xdr:row>39</xdr:row>
      <xdr:rowOff>99600</xdr:rowOff>
    </xdr:to>
    <xdr:cxnSp macro="">
      <xdr:nvCxnSpPr>
        <xdr:cNvPr id="526" name="直線コネクタ 525"/>
        <xdr:cNvCxnSpPr/>
      </xdr:nvCxnSpPr>
      <xdr:spPr>
        <a:xfrm flipV="1">
          <a:off x="12814300" y="674780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17958</xdr:rowOff>
    </xdr:from>
    <xdr:to>
      <xdr:col>85</xdr:col>
      <xdr:colOff>177800</xdr:colOff>
      <xdr:row>39</xdr:row>
      <xdr:rowOff>119558</xdr:rowOff>
    </xdr:to>
    <xdr:sp macro="" textlink="">
      <xdr:nvSpPr>
        <xdr:cNvPr id="536" name="楕円 535"/>
        <xdr:cNvSpPr/>
      </xdr:nvSpPr>
      <xdr:spPr>
        <a:xfrm>
          <a:off x="16268700" y="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104335</xdr:rowOff>
    </xdr:from>
    <xdr:ext cx="534377" cy="259045"/>
    <xdr:sp macro="" textlink="">
      <xdr:nvSpPr>
        <xdr:cNvPr id="537" name="消防費該当値テキスト"/>
        <xdr:cNvSpPr txBox="1"/>
      </xdr:nvSpPr>
      <xdr:spPr>
        <a:xfrm>
          <a:off x="16370300" y="6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28931</xdr:rowOff>
    </xdr:from>
    <xdr:to>
      <xdr:col>81</xdr:col>
      <xdr:colOff>101600</xdr:colOff>
      <xdr:row>39</xdr:row>
      <xdr:rowOff>130531</xdr:rowOff>
    </xdr:to>
    <xdr:sp macro="" textlink="">
      <xdr:nvSpPr>
        <xdr:cNvPr id="538" name="楕円 537"/>
        <xdr:cNvSpPr/>
      </xdr:nvSpPr>
      <xdr:spPr>
        <a:xfrm>
          <a:off x="15430500" y="67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121658</xdr:rowOff>
    </xdr:from>
    <xdr:ext cx="534377" cy="259045"/>
    <xdr:sp macro="" textlink="">
      <xdr:nvSpPr>
        <xdr:cNvPr id="539" name="テキスト ボックス 538"/>
        <xdr:cNvSpPr txBox="1"/>
      </xdr:nvSpPr>
      <xdr:spPr>
        <a:xfrm>
          <a:off x="15214111" y="68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71927</xdr:rowOff>
    </xdr:from>
    <xdr:to>
      <xdr:col>76</xdr:col>
      <xdr:colOff>165100</xdr:colOff>
      <xdr:row>35</xdr:row>
      <xdr:rowOff>2077</xdr:rowOff>
    </xdr:to>
    <xdr:sp macro="" textlink="">
      <xdr:nvSpPr>
        <xdr:cNvPr id="540" name="楕円 539"/>
        <xdr:cNvSpPr/>
      </xdr:nvSpPr>
      <xdr:spPr>
        <a:xfrm>
          <a:off x="145415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18604</xdr:rowOff>
    </xdr:from>
    <xdr:ext cx="534377" cy="259045"/>
    <xdr:sp macro="" textlink="">
      <xdr:nvSpPr>
        <xdr:cNvPr id="541" name="テキスト ボックス 540"/>
        <xdr:cNvSpPr txBox="1"/>
      </xdr:nvSpPr>
      <xdr:spPr>
        <a:xfrm>
          <a:off x="14325111" y="56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10452</xdr:rowOff>
    </xdr:from>
    <xdr:to>
      <xdr:col>72</xdr:col>
      <xdr:colOff>38100</xdr:colOff>
      <xdr:row>39</xdr:row>
      <xdr:rowOff>112052</xdr:rowOff>
    </xdr:to>
    <xdr:sp macro="" textlink="">
      <xdr:nvSpPr>
        <xdr:cNvPr id="542" name="楕円 541"/>
        <xdr:cNvSpPr/>
      </xdr:nvSpPr>
      <xdr:spPr>
        <a:xfrm>
          <a:off x="13652500" y="66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103179</xdr:rowOff>
    </xdr:from>
    <xdr:ext cx="534377" cy="259045"/>
    <xdr:sp macro="" textlink="">
      <xdr:nvSpPr>
        <xdr:cNvPr id="543" name="テキスト ボックス 542"/>
        <xdr:cNvSpPr txBox="1"/>
      </xdr:nvSpPr>
      <xdr:spPr>
        <a:xfrm>
          <a:off x="13436111" y="67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48800</xdr:rowOff>
    </xdr:from>
    <xdr:to>
      <xdr:col>67</xdr:col>
      <xdr:colOff>101600</xdr:colOff>
      <xdr:row>39</xdr:row>
      <xdr:rowOff>150400</xdr:rowOff>
    </xdr:to>
    <xdr:sp macro="" textlink="">
      <xdr:nvSpPr>
        <xdr:cNvPr id="544" name="楕円 543"/>
        <xdr:cNvSpPr/>
      </xdr:nvSpPr>
      <xdr:spPr>
        <a:xfrm>
          <a:off x="12763500" y="67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141527</xdr:rowOff>
    </xdr:from>
    <xdr:ext cx="534377" cy="259045"/>
    <xdr:sp macro="" textlink="">
      <xdr:nvSpPr>
        <xdr:cNvPr id="545" name="テキスト ボックス 544"/>
        <xdr:cNvSpPr txBox="1"/>
      </xdr:nvSpPr>
      <xdr:spPr>
        <a:xfrm>
          <a:off x="12547111" y="68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142161</xdr:rowOff>
    </xdr:from>
    <xdr:to>
      <xdr:col>85</xdr:col>
      <xdr:colOff>127000</xdr:colOff>
      <xdr:row>56</xdr:row>
      <xdr:rowOff>45707</xdr:rowOff>
    </xdr:to>
    <xdr:cxnSp macro="">
      <xdr:nvCxnSpPr>
        <xdr:cNvPr id="574" name="直線コネクタ 573"/>
        <xdr:cNvCxnSpPr/>
      </xdr:nvCxnSpPr>
      <xdr:spPr>
        <a:xfrm>
          <a:off x="15481300" y="9400461"/>
          <a:ext cx="838200" cy="2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142161</xdr:rowOff>
    </xdr:from>
    <xdr:to>
      <xdr:col>81</xdr:col>
      <xdr:colOff>50800</xdr:colOff>
      <xdr:row>57</xdr:row>
      <xdr:rowOff>132507</xdr:rowOff>
    </xdr:to>
    <xdr:cxnSp macro="">
      <xdr:nvCxnSpPr>
        <xdr:cNvPr id="577" name="直線コネクタ 576"/>
        <xdr:cNvCxnSpPr/>
      </xdr:nvCxnSpPr>
      <xdr:spPr>
        <a:xfrm flipV="1">
          <a:off x="14592300" y="9400461"/>
          <a:ext cx="889000" cy="50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136290</xdr:rowOff>
    </xdr:from>
    <xdr:to>
      <xdr:col>76</xdr:col>
      <xdr:colOff>114300</xdr:colOff>
      <xdr:row>57</xdr:row>
      <xdr:rowOff>132507</xdr:rowOff>
    </xdr:to>
    <xdr:cxnSp macro="">
      <xdr:nvCxnSpPr>
        <xdr:cNvPr id="580" name="直線コネクタ 579"/>
        <xdr:cNvCxnSpPr/>
      </xdr:nvCxnSpPr>
      <xdr:spPr>
        <a:xfrm>
          <a:off x="13703300" y="9737490"/>
          <a:ext cx="889000" cy="16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136290</xdr:rowOff>
    </xdr:from>
    <xdr:to>
      <xdr:col>71</xdr:col>
      <xdr:colOff>177800</xdr:colOff>
      <xdr:row>57</xdr:row>
      <xdr:rowOff>151123</xdr:rowOff>
    </xdr:to>
    <xdr:cxnSp macro="">
      <xdr:nvCxnSpPr>
        <xdr:cNvPr id="583" name="直線コネクタ 582"/>
        <xdr:cNvCxnSpPr/>
      </xdr:nvCxnSpPr>
      <xdr:spPr>
        <a:xfrm flipV="1">
          <a:off x="12814300" y="9737490"/>
          <a:ext cx="889000" cy="1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166357</xdr:rowOff>
    </xdr:from>
    <xdr:to>
      <xdr:col>85</xdr:col>
      <xdr:colOff>177800</xdr:colOff>
      <xdr:row>56</xdr:row>
      <xdr:rowOff>96507</xdr:rowOff>
    </xdr:to>
    <xdr:sp macro="" textlink="">
      <xdr:nvSpPr>
        <xdr:cNvPr id="593" name="楕円 592"/>
        <xdr:cNvSpPr/>
      </xdr:nvSpPr>
      <xdr:spPr>
        <a:xfrm>
          <a:off x="16268700" y="95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17784</xdr:rowOff>
    </xdr:from>
    <xdr:ext cx="599010" cy="259045"/>
    <xdr:sp macro="" textlink="">
      <xdr:nvSpPr>
        <xdr:cNvPr id="594" name="教育費該当値テキスト"/>
        <xdr:cNvSpPr txBox="1"/>
      </xdr:nvSpPr>
      <xdr:spPr>
        <a:xfrm>
          <a:off x="16370300" y="944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91361</xdr:rowOff>
    </xdr:from>
    <xdr:to>
      <xdr:col>81</xdr:col>
      <xdr:colOff>101600</xdr:colOff>
      <xdr:row>55</xdr:row>
      <xdr:rowOff>21511</xdr:rowOff>
    </xdr:to>
    <xdr:sp macro="" textlink="">
      <xdr:nvSpPr>
        <xdr:cNvPr id="595" name="楕円 594"/>
        <xdr:cNvSpPr/>
      </xdr:nvSpPr>
      <xdr:spPr>
        <a:xfrm>
          <a:off x="15430500" y="93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38038</xdr:rowOff>
    </xdr:from>
    <xdr:ext cx="599010" cy="259045"/>
    <xdr:sp macro="" textlink="">
      <xdr:nvSpPr>
        <xdr:cNvPr id="596" name="テキスト ボックス 595"/>
        <xdr:cNvSpPr txBox="1"/>
      </xdr:nvSpPr>
      <xdr:spPr>
        <a:xfrm>
          <a:off x="15181795" y="912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81707</xdr:rowOff>
    </xdr:from>
    <xdr:to>
      <xdr:col>76</xdr:col>
      <xdr:colOff>165100</xdr:colOff>
      <xdr:row>58</xdr:row>
      <xdr:rowOff>11857</xdr:rowOff>
    </xdr:to>
    <xdr:sp macro="" textlink="">
      <xdr:nvSpPr>
        <xdr:cNvPr id="597" name="楕円 596"/>
        <xdr:cNvSpPr/>
      </xdr:nvSpPr>
      <xdr:spPr>
        <a:xfrm>
          <a:off x="14541500" y="9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2984</xdr:rowOff>
    </xdr:from>
    <xdr:ext cx="534377" cy="259045"/>
    <xdr:sp macro="" textlink="">
      <xdr:nvSpPr>
        <xdr:cNvPr id="598" name="テキスト ボックス 597"/>
        <xdr:cNvSpPr txBox="1"/>
      </xdr:nvSpPr>
      <xdr:spPr>
        <a:xfrm>
          <a:off x="14325111" y="9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85490</xdr:rowOff>
    </xdr:from>
    <xdr:to>
      <xdr:col>72</xdr:col>
      <xdr:colOff>38100</xdr:colOff>
      <xdr:row>57</xdr:row>
      <xdr:rowOff>15640</xdr:rowOff>
    </xdr:to>
    <xdr:sp macro="" textlink="">
      <xdr:nvSpPr>
        <xdr:cNvPr id="599" name="楕円 598"/>
        <xdr:cNvSpPr/>
      </xdr:nvSpPr>
      <xdr:spPr>
        <a:xfrm>
          <a:off x="13652500" y="96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32167</xdr:rowOff>
    </xdr:from>
    <xdr:ext cx="599010" cy="259045"/>
    <xdr:sp macro="" textlink="">
      <xdr:nvSpPr>
        <xdr:cNvPr id="600" name="テキスト ボックス 599"/>
        <xdr:cNvSpPr txBox="1"/>
      </xdr:nvSpPr>
      <xdr:spPr>
        <a:xfrm>
          <a:off x="13403795" y="946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100323</xdr:rowOff>
    </xdr:from>
    <xdr:to>
      <xdr:col>67</xdr:col>
      <xdr:colOff>101600</xdr:colOff>
      <xdr:row>58</xdr:row>
      <xdr:rowOff>30473</xdr:rowOff>
    </xdr:to>
    <xdr:sp macro="" textlink="">
      <xdr:nvSpPr>
        <xdr:cNvPr id="601" name="楕円 600"/>
        <xdr:cNvSpPr/>
      </xdr:nvSpPr>
      <xdr:spPr>
        <a:xfrm>
          <a:off x="12763500" y="98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21600</xdr:rowOff>
    </xdr:from>
    <xdr:ext cx="534377" cy="259045"/>
    <xdr:sp macro="" textlink="">
      <xdr:nvSpPr>
        <xdr:cNvPr id="602" name="テキスト ボックス 601"/>
        <xdr:cNvSpPr txBox="1"/>
      </xdr:nvSpPr>
      <xdr:spPr>
        <a:xfrm>
          <a:off x="12547111" y="99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44092</xdr:rowOff>
    </xdr:from>
    <xdr:to>
      <xdr:col>81</xdr:col>
      <xdr:colOff>50800</xdr:colOff>
      <xdr:row>79</xdr:row>
      <xdr:rowOff>44450</xdr:rowOff>
    </xdr:to>
    <xdr:cxnSp macro="">
      <xdr:nvCxnSpPr>
        <xdr:cNvPr id="634" name="直線コネクタ 633"/>
        <xdr:cNvCxnSpPr/>
      </xdr:nvCxnSpPr>
      <xdr:spPr>
        <a:xfrm>
          <a:off x="14592300" y="13588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41585</xdr:rowOff>
    </xdr:from>
    <xdr:to>
      <xdr:col>76</xdr:col>
      <xdr:colOff>114300</xdr:colOff>
      <xdr:row>79</xdr:row>
      <xdr:rowOff>44092</xdr:rowOff>
    </xdr:to>
    <xdr:cxnSp macro="">
      <xdr:nvCxnSpPr>
        <xdr:cNvPr id="637" name="直線コネクタ 636"/>
        <xdr:cNvCxnSpPr/>
      </xdr:nvCxnSpPr>
      <xdr:spPr>
        <a:xfrm>
          <a:off x="13703300" y="1358613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41585</xdr:rowOff>
    </xdr:from>
    <xdr:to>
      <xdr:col>71</xdr:col>
      <xdr:colOff>177800</xdr:colOff>
      <xdr:row>79</xdr:row>
      <xdr:rowOff>41616</xdr:rowOff>
    </xdr:to>
    <xdr:cxnSp macro="">
      <xdr:nvCxnSpPr>
        <xdr:cNvPr id="640" name="直線コネクタ 639"/>
        <xdr:cNvCxnSpPr/>
      </xdr:nvCxnSpPr>
      <xdr:spPr>
        <a:xfrm flipV="1">
          <a:off x="12814300" y="135861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164742</xdr:rowOff>
    </xdr:from>
    <xdr:to>
      <xdr:col>76</xdr:col>
      <xdr:colOff>165100</xdr:colOff>
      <xdr:row>79</xdr:row>
      <xdr:rowOff>94892</xdr:rowOff>
    </xdr:to>
    <xdr:sp macro="" textlink="">
      <xdr:nvSpPr>
        <xdr:cNvPr id="654" name="楕円 653"/>
        <xdr:cNvSpPr/>
      </xdr:nvSpPr>
      <xdr:spPr>
        <a:xfrm>
          <a:off x="14541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86019</xdr:rowOff>
    </xdr:from>
    <xdr:ext cx="313932" cy="259045"/>
    <xdr:sp macro="" textlink="">
      <xdr:nvSpPr>
        <xdr:cNvPr id="655" name="テキスト ボックス 654"/>
        <xdr:cNvSpPr txBox="1"/>
      </xdr:nvSpPr>
      <xdr:spPr>
        <a:xfrm>
          <a:off x="14435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162235</xdr:rowOff>
    </xdr:from>
    <xdr:to>
      <xdr:col>72</xdr:col>
      <xdr:colOff>38100</xdr:colOff>
      <xdr:row>79</xdr:row>
      <xdr:rowOff>92385</xdr:rowOff>
    </xdr:to>
    <xdr:sp macro="" textlink="">
      <xdr:nvSpPr>
        <xdr:cNvPr id="656" name="楕円 655"/>
        <xdr:cNvSpPr/>
      </xdr:nvSpPr>
      <xdr:spPr>
        <a:xfrm>
          <a:off x="13652500" y="135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83512</xdr:rowOff>
    </xdr:from>
    <xdr:ext cx="378565" cy="259045"/>
    <xdr:sp macro="" textlink="">
      <xdr:nvSpPr>
        <xdr:cNvPr id="657" name="テキスト ボックス 656"/>
        <xdr:cNvSpPr txBox="1"/>
      </xdr:nvSpPr>
      <xdr:spPr>
        <a:xfrm>
          <a:off x="13514017" y="1362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162266</xdr:rowOff>
    </xdr:from>
    <xdr:to>
      <xdr:col>67</xdr:col>
      <xdr:colOff>101600</xdr:colOff>
      <xdr:row>79</xdr:row>
      <xdr:rowOff>92416</xdr:rowOff>
    </xdr:to>
    <xdr:sp macro="" textlink="">
      <xdr:nvSpPr>
        <xdr:cNvPr id="658" name="楕円 657"/>
        <xdr:cNvSpPr/>
      </xdr:nvSpPr>
      <xdr:spPr>
        <a:xfrm>
          <a:off x="12763500" y="135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83543</xdr:rowOff>
    </xdr:from>
    <xdr:ext cx="378565" cy="259045"/>
    <xdr:sp macro="" textlink="">
      <xdr:nvSpPr>
        <xdr:cNvPr id="659" name="テキスト ボックス 658"/>
        <xdr:cNvSpPr txBox="1"/>
      </xdr:nvSpPr>
      <xdr:spPr>
        <a:xfrm>
          <a:off x="12625017" y="1362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132548</xdr:rowOff>
    </xdr:from>
    <xdr:to>
      <xdr:col>85</xdr:col>
      <xdr:colOff>127000</xdr:colOff>
      <xdr:row>97</xdr:row>
      <xdr:rowOff>146669</xdr:rowOff>
    </xdr:to>
    <xdr:cxnSp macro="">
      <xdr:nvCxnSpPr>
        <xdr:cNvPr id="688" name="直線コネクタ 687"/>
        <xdr:cNvCxnSpPr/>
      </xdr:nvCxnSpPr>
      <xdr:spPr>
        <a:xfrm flipV="1">
          <a:off x="15481300" y="16763198"/>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146669</xdr:rowOff>
    </xdr:from>
    <xdr:to>
      <xdr:col>81</xdr:col>
      <xdr:colOff>50800</xdr:colOff>
      <xdr:row>98</xdr:row>
      <xdr:rowOff>20489</xdr:rowOff>
    </xdr:to>
    <xdr:cxnSp macro="">
      <xdr:nvCxnSpPr>
        <xdr:cNvPr id="691" name="直線コネクタ 690"/>
        <xdr:cNvCxnSpPr/>
      </xdr:nvCxnSpPr>
      <xdr:spPr>
        <a:xfrm flipV="1">
          <a:off x="14592300" y="16777319"/>
          <a:ext cx="889000" cy="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20489</xdr:rowOff>
    </xdr:from>
    <xdr:to>
      <xdr:col>76</xdr:col>
      <xdr:colOff>114300</xdr:colOff>
      <xdr:row>98</xdr:row>
      <xdr:rowOff>37024</xdr:rowOff>
    </xdr:to>
    <xdr:cxnSp macro="">
      <xdr:nvCxnSpPr>
        <xdr:cNvPr id="694" name="直線コネクタ 693"/>
        <xdr:cNvCxnSpPr/>
      </xdr:nvCxnSpPr>
      <xdr:spPr>
        <a:xfrm flipV="1">
          <a:off x="13703300" y="16822589"/>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37024</xdr:rowOff>
    </xdr:from>
    <xdr:to>
      <xdr:col>71</xdr:col>
      <xdr:colOff>177800</xdr:colOff>
      <xdr:row>98</xdr:row>
      <xdr:rowOff>39146</xdr:rowOff>
    </xdr:to>
    <xdr:cxnSp macro="">
      <xdr:nvCxnSpPr>
        <xdr:cNvPr id="697" name="直線コネクタ 696"/>
        <xdr:cNvCxnSpPr/>
      </xdr:nvCxnSpPr>
      <xdr:spPr>
        <a:xfrm flipV="1">
          <a:off x="12814300" y="1683912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81748</xdr:rowOff>
    </xdr:from>
    <xdr:to>
      <xdr:col>85</xdr:col>
      <xdr:colOff>177800</xdr:colOff>
      <xdr:row>98</xdr:row>
      <xdr:rowOff>11898</xdr:rowOff>
    </xdr:to>
    <xdr:sp macro="" textlink="">
      <xdr:nvSpPr>
        <xdr:cNvPr id="707" name="楕円 706"/>
        <xdr:cNvSpPr/>
      </xdr:nvSpPr>
      <xdr:spPr>
        <a:xfrm>
          <a:off x="16268700" y="167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60175</xdr:rowOff>
    </xdr:from>
    <xdr:ext cx="534377" cy="259045"/>
    <xdr:sp macro="" textlink="">
      <xdr:nvSpPr>
        <xdr:cNvPr id="708" name="公債費該当値テキスト"/>
        <xdr:cNvSpPr txBox="1"/>
      </xdr:nvSpPr>
      <xdr:spPr>
        <a:xfrm>
          <a:off x="16370300" y="166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95869</xdr:rowOff>
    </xdr:from>
    <xdr:to>
      <xdr:col>81</xdr:col>
      <xdr:colOff>101600</xdr:colOff>
      <xdr:row>98</xdr:row>
      <xdr:rowOff>26019</xdr:rowOff>
    </xdr:to>
    <xdr:sp macro="" textlink="">
      <xdr:nvSpPr>
        <xdr:cNvPr id="709" name="楕円 708"/>
        <xdr:cNvSpPr/>
      </xdr:nvSpPr>
      <xdr:spPr>
        <a:xfrm>
          <a:off x="15430500" y="167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17146</xdr:rowOff>
    </xdr:from>
    <xdr:ext cx="534377" cy="259045"/>
    <xdr:sp macro="" textlink="">
      <xdr:nvSpPr>
        <xdr:cNvPr id="710" name="テキスト ボックス 709"/>
        <xdr:cNvSpPr txBox="1"/>
      </xdr:nvSpPr>
      <xdr:spPr>
        <a:xfrm>
          <a:off x="15214111" y="168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141139</xdr:rowOff>
    </xdr:from>
    <xdr:to>
      <xdr:col>76</xdr:col>
      <xdr:colOff>165100</xdr:colOff>
      <xdr:row>98</xdr:row>
      <xdr:rowOff>71289</xdr:rowOff>
    </xdr:to>
    <xdr:sp macro="" textlink="">
      <xdr:nvSpPr>
        <xdr:cNvPr id="711" name="楕円 710"/>
        <xdr:cNvSpPr/>
      </xdr:nvSpPr>
      <xdr:spPr>
        <a:xfrm>
          <a:off x="14541500" y="16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62416</xdr:rowOff>
    </xdr:from>
    <xdr:ext cx="534377" cy="259045"/>
    <xdr:sp macro="" textlink="">
      <xdr:nvSpPr>
        <xdr:cNvPr id="712" name="テキスト ボックス 711"/>
        <xdr:cNvSpPr txBox="1"/>
      </xdr:nvSpPr>
      <xdr:spPr>
        <a:xfrm>
          <a:off x="14325111" y="1686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157674</xdr:rowOff>
    </xdr:from>
    <xdr:to>
      <xdr:col>72</xdr:col>
      <xdr:colOff>38100</xdr:colOff>
      <xdr:row>98</xdr:row>
      <xdr:rowOff>87824</xdr:rowOff>
    </xdr:to>
    <xdr:sp macro="" textlink="">
      <xdr:nvSpPr>
        <xdr:cNvPr id="713" name="楕円 712"/>
        <xdr:cNvSpPr/>
      </xdr:nvSpPr>
      <xdr:spPr>
        <a:xfrm>
          <a:off x="13652500" y="167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78951</xdr:rowOff>
    </xdr:from>
    <xdr:ext cx="534377" cy="259045"/>
    <xdr:sp macro="" textlink="">
      <xdr:nvSpPr>
        <xdr:cNvPr id="714" name="テキスト ボックス 713"/>
        <xdr:cNvSpPr txBox="1"/>
      </xdr:nvSpPr>
      <xdr:spPr>
        <a:xfrm>
          <a:off x="13436111" y="168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159796</xdr:rowOff>
    </xdr:from>
    <xdr:to>
      <xdr:col>67</xdr:col>
      <xdr:colOff>101600</xdr:colOff>
      <xdr:row>98</xdr:row>
      <xdr:rowOff>89946</xdr:rowOff>
    </xdr:to>
    <xdr:sp macro="" textlink="">
      <xdr:nvSpPr>
        <xdr:cNvPr id="715" name="楕円 714"/>
        <xdr:cNvSpPr/>
      </xdr:nvSpPr>
      <xdr:spPr>
        <a:xfrm>
          <a:off x="12763500" y="167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81073</xdr:rowOff>
    </xdr:from>
    <xdr:ext cx="534377" cy="259045"/>
    <xdr:sp macro="" textlink="">
      <xdr:nvSpPr>
        <xdr:cNvPr id="716" name="テキスト ボックス 715"/>
        <xdr:cNvSpPr txBox="1"/>
      </xdr:nvSpPr>
      <xdr:spPr>
        <a:xfrm>
          <a:off x="12547111" y="1688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82,277</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円と前年度より減少している。主な要因は、減債基金積立金の減によるものである。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134,670</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円と前年度より減少している。主な要因は、糸田アリーナ統合化事業本体工事の竣工に伴う事業費の減によるものである。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253,773</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円と前年度より減少している。主な要因は、子育て世帯等への臨時特別給付金の減によるものである。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24,489</a:t>
          </a:r>
          <a:r>
            <a:rPr kumimoji="1" lang="ja-JP" altLang="en-US" sz="1300">
              <a:latin typeface="ＭＳ Ｐゴシック" panose="020B0600070205080204" pitchFamily="50" charset="-128"/>
              <a:ea typeface="ＭＳ Ｐゴシック" panose="020B0600070205080204" pitchFamily="50" charset="-128"/>
            </a:rPr>
            <a:t>円と前年度より増加している。主な要因は、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４年度に実施した原油価格・物価高騰応援給付金事業の増によるものである。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財政調整基金残高については、緊縮財政の実施により、標準財政規模比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実質収支額は、適切な財源の確保と歳出の精査により、継続的に黒字を確保している。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●国民健康保険事業勘定特別会計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例年赤字が続いていた国民健康保険事業勘定特別会計が、</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３年度より黒字化し、</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４年度についても黒字となっている。しかしながら、黒字に転換した要因が、新型コロナウイルス感染症等の影響による、医療費の減少に対し、国からの交付金を多く受け入れたことによる、一時的なもののため、引き続き、保険料収納率の向上と医療費の適正化に努め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●町立緑ヶ丘病院事業特別会計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町立緑ヶ丘病院事業特別会計は、医師の確保が難しく収入が減少したため、Ｈ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年度に赤字となった。Ｈ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年度には経営戦略を策定しながら、経営コンサルタントを入れて経営を見直してきたが、経営戦略策定中ということと、医師がさらに減り、赤字幅が大幅に増加した。Ｈ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年度より一般会計からの繰入金を増額したことと、一般会計からの長期貸付を実施したため、Ｈ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年度は黒字となったが、Ｒ</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年度は再び赤字となった。Ｒ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年度に実施した特別減収対策企業債借入により流動資産が増となり、Ｒ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・Ｒ</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・Ｒ</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年度は資金不足比率が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となっている。病院施設も老朽化しており、建て替えが控えているため、引き続き経営効率化に努めなければならない。</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6833855</v>
      </c>
      <c r="BO4" s="371"/>
      <c r="BP4" s="371"/>
      <c r="BQ4" s="371"/>
      <c r="BR4" s="371"/>
      <c r="BS4" s="371"/>
      <c r="BT4" s="371"/>
      <c r="BU4" s="372"/>
      <c r="BV4" s="370">
        <v>7733601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v>
      </c>
      <c r="CU4" s="377"/>
      <c r="CV4" s="377"/>
      <c r="CW4" s="377"/>
      <c r="CX4" s="377"/>
      <c r="CY4" s="377"/>
      <c r="CZ4" s="377"/>
      <c r="DA4" s="378"/>
      <c r="DB4" s="376">
        <v>14.2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6254044</v>
      </c>
      <c r="BO5" s="408"/>
      <c r="BP5" s="408"/>
      <c r="BQ5" s="408"/>
      <c r="BR5" s="408"/>
      <c r="BS5" s="408"/>
      <c r="BT5" s="408"/>
      <c r="BU5" s="409"/>
      <c r="BV5" s="407">
        <v>7217349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96.1</v>
      </c>
      <c r="CU5" s="405"/>
      <c r="CV5" s="405"/>
      <c r="CW5" s="405"/>
      <c r="CX5" s="405"/>
      <c r="CY5" s="405"/>
      <c r="CZ5" s="405"/>
      <c r="DA5" s="406"/>
      <c r="DB5" s="404">
        <v>93.6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579811</v>
      </c>
      <c r="BO6" s="408"/>
      <c r="BP6" s="408"/>
      <c r="BQ6" s="408"/>
      <c r="BR6" s="408"/>
      <c r="BS6" s="408"/>
      <c r="BT6" s="408"/>
      <c r="BU6" s="409"/>
      <c r="BV6" s="407">
        <v>516252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v>
      </c>
      <c r="CU6" s="445"/>
      <c r="CV6" s="445"/>
      <c r="CW6" s="445"/>
      <c r="CX6" s="445"/>
      <c r="CY6" s="445"/>
      <c r="CZ6" s="445"/>
      <c r="DA6" s="446"/>
      <c r="DB6" s="444">
        <v>97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141577</v>
      </c>
      <c r="BO7" s="408"/>
      <c r="BP7" s="408"/>
      <c r="BQ7" s="408"/>
      <c r="BR7" s="408"/>
      <c r="BS7" s="408"/>
      <c r="BT7" s="408"/>
      <c r="BU7" s="409"/>
      <c r="BV7" s="407">
        <v>93309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2923221</v>
      </c>
      <c r="CU7" s="408"/>
      <c r="CV7" s="408"/>
      <c r="CW7" s="408"/>
      <c r="CX7" s="408"/>
      <c r="CY7" s="408"/>
      <c r="CZ7" s="408"/>
      <c r="DA7" s="409"/>
      <c r="DB7" s="407">
        <v>2970947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438234</v>
      </c>
      <c r="BO8" s="408"/>
      <c r="BP8" s="408"/>
      <c r="BQ8" s="408"/>
      <c r="BR8" s="408"/>
      <c r="BS8" s="408"/>
      <c r="BT8" s="408"/>
      <c r="BU8" s="409"/>
      <c r="BV8" s="407">
        <v>422943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8407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15291</v>
      </c>
      <c r="BO9" s="408"/>
      <c r="BP9" s="408"/>
      <c r="BQ9" s="408"/>
      <c r="BR9" s="408"/>
      <c r="BS9" s="408"/>
      <c r="BT9" s="408"/>
      <c r="BU9" s="409"/>
      <c r="BV9" s="407">
        <v>17747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10.4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9020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17923</v>
      </c>
      <c r="BO10" s="408"/>
      <c r="BP10" s="408"/>
      <c r="BQ10" s="408"/>
      <c r="BR10" s="408"/>
      <c r="BS10" s="408"/>
      <c r="BT10" s="408"/>
      <c r="BU10" s="409"/>
      <c r="BV10" s="407">
        <v>13930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56379</v>
      </c>
      <c r="BO11" s="408"/>
      <c r="BP11" s="408"/>
      <c r="BQ11" s="408"/>
      <c r="BR11" s="408"/>
      <c r="BS11" s="408"/>
      <c r="BT11" s="408"/>
      <c r="BU11" s="409"/>
      <c r="BV11" s="407">
        <v>80099</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8527</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8462</v>
      </c>
      <c r="S13" s="492"/>
      <c r="T13" s="492"/>
      <c r="U13" s="492"/>
      <c r="V13" s="493"/>
      <c r="W13" s="423" t="s">
        <v>143</v>
      </c>
      <c r="X13" s="424"/>
      <c r="Y13" s="424"/>
      <c r="Z13" s="424"/>
      <c r="AA13" s="424"/>
      <c r="AB13" s="414"/>
      <c r="AC13" s="458">
        <v>79</v>
      </c>
      <c r="AD13" s="459"/>
      <c r="AE13" s="459"/>
      <c r="AF13" s="459"/>
      <c r="AG13" s="501"/>
      <c r="AH13" s="458">
        <v>72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89593</v>
      </c>
      <c r="BO13" s="408"/>
      <c r="BP13" s="408"/>
      <c r="BQ13" s="408"/>
      <c r="BR13" s="408"/>
      <c r="BS13" s="408"/>
      <c r="BT13" s="408"/>
      <c r="BU13" s="409"/>
      <c r="BV13" s="407">
        <v>111776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4.9000000000000004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8724</v>
      </c>
      <c r="S14" s="492"/>
      <c r="T14" s="492"/>
      <c r="U14" s="492"/>
      <c r="V14" s="493"/>
      <c r="W14" s="397"/>
      <c r="X14" s="398"/>
      <c r="Y14" s="398"/>
      <c r="Z14" s="398"/>
      <c r="AA14" s="398"/>
      <c r="AB14" s="387"/>
      <c r="AC14" s="494">
        <v>2.4</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142</v>
      </c>
      <c r="N15" s="499"/>
      <c r="O15" s="499"/>
      <c r="P15" s="499"/>
      <c r="Q15" s="500"/>
      <c r="R15" s="491">
        <v>8662</v>
      </c>
      <c r="S15" s="492"/>
      <c r="T15" s="492"/>
      <c r="U15" s="492"/>
      <c r="V15" s="493"/>
      <c r="W15" s="423" t="s">
        <v>150</v>
      </c>
      <c r="X15" s="424"/>
      <c r="Y15" s="424"/>
      <c r="Z15" s="424"/>
      <c r="AA15" s="424"/>
      <c r="AB15" s="414"/>
      <c r="AC15" s="458">
        <v>917</v>
      </c>
      <c r="AD15" s="459"/>
      <c r="AE15" s="459"/>
      <c r="AF15" s="459"/>
      <c r="AG15" s="501"/>
      <c r="AH15" s="458">
        <v>919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612216</v>
      </c>
      <c r="BO15" s="371"/>
      <c r="BP15" s="371"/>
      <c r="BQ15" s="371"/>
      <c r="BR15" s="371"/>
      <c r="BS15" s="371"/>
      <c r="BT15" s="371"/>
      <c r="BU15" s="372"/>
      <c r="BV15" s="370">
        <v>603092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27.6</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2750178</v>
      </c>
      <c r="BO16" s="408"/>
      <c r="BP16" s="408"/>
      <c r="BQ16" s="408"/>
      <c r="BR16" s="408"/>
      <c r="BS16" s="408"/>
      <c r="BT16" s="408"/>
      <c r="BU16" s="409"/>
      <c r="BV16" s="407">
        <v>2730219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2327</v>
      </c>
      <c r="AD17" s="459"/>
      <c r="AE17" s="459"/>
      <c r="AF17" s="459"/>
      <c r="AG17" s="501"/>
      <c r="AH17" s="458">
        <v>2415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753538</v>
      </c>
      <c r="BO17" s="408"/>
      <c r="BP17" s="408"/>
      <c r="BQ17" s="408"/>
      <c r="BR17" s="408"/>
      <c r="BS17" s="408"/>
      <c r="BT17" s="408"/>
      <c r="BU17" s="409"/>
      <c r="BV17" s="407">
        <v>739675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8.0399999999999991</v>
      </c>
      <c r="M18" s="531"/>
      <c r="N18" s="531"/>
      <c r="O18" s="531"/>
      <c r="P18" s="531"/>
      <c r="Q18" s="531"/>
      <c r="R18" s="532"/>
      <c r="S18" s="532"/>
      <c r="T18" s="532"/>
      <c r="U18" s="532"/>
      <c r="V18" s="533"/>
      <c r="W18" s="425"/>
      <c r="X18" s="426"/>
      <c r="Y18" s="426"/>
      <c r="Z18" s="426"/>
      <c r="AA18" s="426"/>
      <c r="AB18" s="417"/>
      <c r="AC18" s="534">
        <v>70</v>
      </c>
      <c r="AD18" s="535"/>
      <c r="AE18" s="535"/>
      <c r="AF18" s="535"/>
      <c r="AG18" s="536"/>
      <c r="AH18" s="534">
        <v>70.900000000000006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2839708</v>
      </c>
      <c r="BO18" s="408"/>
      <c r="BP18" s="408"/>
      <c r="BQ18" s="408"/>
      <c r="BR18" s="408"/>
      <c r="BS18" s="408"/>
      <c r="BT18" s="408"/>
      <c r="BU18" s="409"/>
      <c r="BV18" s="407">
        <v>2819561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1046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4162921</v>
      </c>
      <c r="BO19" s="408"/>
      <c r="BP19" s="408"/>
      <c r="BQ19" s="408"/>
      <c r="BR19" s="408"/>
      <c r="BS19" s="408"/>
      <c r="BT19" s="408"/>
      <c r="BU19" s="409"/>
      <c r="BV19" s="407">
        <v>4065695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3656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6615322</v>
      </c>
      <c r="BO22" s="371"/>
      <c r="BP22" s="371"/>
      <c r="BQ22" s="371"/>
      <c r="BR22" s="371"/>
      <c r="BS22" s="371"/>
      <c r="BT22" s="371"/>
      <c r="BU22" s="372"/>
      <c r="BV22" s="370">
        <v>6219596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5808608</v>
      </c>
      <c r="BO23" s="408"/>
      <c r="BP23" s="408"/>
      <c r="BQ23" s="408"/>
      <c r="BR23" s="408"/>
      <c r="BS23" s="408"/>
      <c r="BT23" s="408"/>
      <c r="BU23" s="409"/>
      <c r="BV23" s="407">
        <v>5291664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7370</v>
      </c>
      <c r="R24" s="459"/>
      <c r="S24" s="459"/>
      <c r="T24" s="459"/>
      <c r="U24" s="459"/>
      <c r="V24" s="501"/>
      <c r="W24" s="553"/>
      <c r="X24" s="554"/>
      <c r="Y24" s="555"/>
      <c r="Z24" s="457" t="s">
        <v>174</v>
      </c>
      <c r="AA24" s="437"/>
      <c r="AB24" s="437"/>
      <c r="AC24" s="437"/>
      <c r="AD24" s="437"/>
      <c r="AE24" s="437"/>
      <c r="AF24" s="437"/>
      <c r="AG24" s="438"/>
      <c r="AH24" s="458">
        <v>112</v>
      </c>
      <c r="AI24" s="459"/>
      <c r="AJ24" s="459"/>
      <c r="AK24" s="459"/>
      <c r="AL24" s="501"/>
      <c r="AM24" s="458">
        <v>311472</v>
      </c>
      <c r="AN24" s="459"/>
      <c r="AO24" s="459"/>
      <c r="AP24" s="459"/>
      <c r="AQ24" s="459"/>
      <c r="AR24" s="501"/>
      <c r="AS24" s="458">
        <v>2781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5203245</v>
      </c>
      <c r="BO24" s="408"/>
      <c r="BP24" s="408"/>
      <c r="BQ24" s="408"/>
      <c r="BR24" s="408"/>
      <c r="BS24" s="408"/>
      <c r="BT24" s="408"/>
      <c r="BU24" s="409"/>
      <c r="BV24" s="407">
        <v>4667981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5900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6134</v>
      </c>
      <c r="BO25" s="371"/>
      <c r="BP25" s="371"/>
      <c r="BQ25" s="371"/>
      <c r="BR25" s="371"/>
      <c r="BS25" s="371"/>
      <c r="BT25" s="371"/>
      <c r="BU25" s="372"/>
      <c r="BV25" s="370">
        <v>10423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181</v>
      </c>
      <c r="F26" s="437"/>
      <c r="G26" s="437"/>
      <c r="H26" s="437"/>
      <c r="I26" s="437"/>
      <c r="J26" s="437"/>
      <c r="K26" s="438"/>
      <c r="L26" s="458">
        <v>1</v>
      </c>
      <c r="M26" s="459"/>
      <c r="N26" s="459"/>
      <c r="O26" s="459"/>
      <c r="P26" s="501"/>
      <c r="Q26" s="458">
        <v>5460</v>
      </c>
      <c r="R26" s="459"/>
      <c r="S26" s="459"/>
      <c r="T26" s="459"/>
      <c r="U26" s="459"/>
      <c r="V26" s="501"/>
      <c r="W26" s="553"/>
      <c r="X26" s="554"/>
      <c r="Y26" s="555"/>
      <c r="Z26" s="457" t="s">
        <v>182</v>
      </c>
      <c r="AA26" s="559"/>
      <c r="AB26" s="559"/>
      <c r="AC26" s="559"/>
      <c r="AD26" s="559"/>
      <c r="AE26" s="559"/>
      <c r="AF26" s="559"/>
      <c r="AG26" s="560"/>
      <c r="AH26" s="458">
        <v>1</v>
      </c>
      <c r="AI26" s="459"/>
      <c r="AJ26" s="459"/>
      <c r="AK26" s="459"/>
      <c r="AL26" s="501"/>
      <c r="AM26" s="458" t="s">
        <v>183</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186</v>
      </c>
      <c r="F27" s="437"/>
      <c r="G27" s="437"/>
      <c r="H27" s="437"/>
      <c r="I27" s="437"/>
      <c r="J27" s="437"/>
      <c r="K27" s="438"/>
      <c r="L27" s="458">
        <v>1</v>
      </c>
      <c r="M27" s="459"/>
      <c r="N27" s="459"/>
      <c r="O27" s="459"/>
      <c r="P27" s="501"/>
      <c r="Q27" s="458">
        <v>2980</v>
      </c>
      <c r="R27" s="459"/>
      <c r="S27" s="459"/>
      <c r="T27" s="459"/>
      <c r="U27" s="459"/>
      <c r="V27" s="501"/>
      <c r="W27" s="553"/>
      <c r="X27" s="554"/>
      <c r="Y27" s="555"/>
      <c r="Z27" s="457" t="s">
        <v>187</v>
      </c>
      <c r="AA27" s="437"/>
      <c r="AB27" s="437"/>
      <c r="AC27" s="437"/>
      <c r="AD27" s="437"/>
      <c r="AE27" s="437"/>
      <c r="AF27" s="437"/>
      <c r="AG27" s="438"/>
      <c r="AH27" s="458" t="s">
        <v>188</v>
      </c>
      <c r="AI27" s="459"/>
      <c r="AJ27" s="459"/>
      <c r="AK27" s="459"/>
      <c r="AL27" s="501"/>
      <c r="AM27" s="458" t="s">
        <v>179</v>
      </c>
      <c r="AN27" s="459"/>
      <c r="AO27" s="459"/>
      <c r="AP27" s="459"/>
      <c r="AQ27" s="459"/>
      <c r="AR27" s="501"/>
      <c r="AS27" s="458" t="s">
        <v>179</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t="s">
        <v>190</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191</v>
      </c>
      <c r="F28" s="437"/>
      <c r="G28" s="437"/>
      <c r="H28" s="437"/>
      <c r="I28" s="437"/>
      <c r="J28" s="437"/>
      <c r="K28" s="438"/>
      <c r="L28" s="458">
        <v>1</v>
      </c>
      <c r="M28" s="459"/>
      <c r="N28" s="459"/>
      <c r="O28" s="459"/>
      <c r="P28" s="501"/>
      <c r="Q28" s="458">
        <v>2600</v>
      </c>
      <c r="R28" s="459"/>
      <c r="S28" s="459"/>
      <c r="T28" s="459"/>
      <c r="U28" s="459"/>
      <c r="V28" s="501"/>
      <c r="W28" s="553"/>
      <c r="X28" s="554"/>
      <c r="Y28" s="555"/>
      <c r="Z28" s="457" t="s">
        <v>192</v>
      </c>
      <c r="AA28" s="437"/>
      <c r="AB28" s="437"/>
      <c r="AC28" s="437"/>
      <c r="AD28" s="437"/>
      <c r="AE28" s="437"/>
      <c r="AF28" s="437"/>
      <c r="AG28" s="438"/>
      <c r="AH28" s="458" t="s">
        <v>141</v>
      </c>
      <c r="AI28" s="459"/>
      <c r="AJ28" s="459"/>
      <c r="AK28" s="459"/>
      <c r="AL28" s="501"/>
      <c r="AM28" s="458" t="s">
        <v>190</v>
      </c>
      <c r="AN28" s="459"/>
      <c r="AO28" s="459"/>
      <c r="AP28" s="459"/>
      <c r="AQ28" s="459"/>
      <c r="AR28" s="501"/>
      <c r="AS28" s="458" t="s">
        <v>141</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1413996</v>
      </c>
      <c r="BO28" s="371"/>
      <c r="BP28" s="371"/>
      <c r="BQ28" s="371"/>
      <c r="BR28" s="371"/>
      <c r="BS28" s="371"/>
      <c r="BT28" s="371"/>
      <c r="BU28" s="372"/>
      <c r="BV28" s="370">
        <v>1395713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194</v>
      </c>
      <c r="F29" s="437"/>
      <c r="G29" s="437"/>
      <c r="H29" s="437"/>
      <c r="I29" s="437"/>
      <c r="J29" s="437"/>
      <c r="K29" s="438"/>
      <c r="L29" s="458">
        <v>10</v>
      </c>
      <c r="M29" s="459"/>
      <c r="N29" s="459"/>
      <c r="O29" s="459"/>
      <c r="P29" s="501"/>
      <c r="Q29" s="458">
        <v>2410</v>
      </c>
      <c r="R29" s="459"/>
      <c r="S29" s="459"/>
      <c r="T29" s="459"/>
      <c r="U29" s="459"/>
      <c r="V29" s="501"/>
      <c r="W29" s="556"/>
      <c r="X29" s="557"/>
      <c r="Y29" s="558"/>
      <c r="Z29" s="457" t="s">
        <v>195</v>
      </c>
      <c r="AA29" s="437"/>
      <c r="AB29" s="437"/>
      <c r="AC29" s="437"/>
      <c r="AD29" s="437"/>
      <c r="AE29" s="437"/>
      <c r="AF29" s="437"/>
      <c r="AG29" s="438"/>
      <c r="AH29" s="458">
        <v>112</v>
      </c>
      <c r="AI29" s="459"/>
      <c r="AJ29" s="459"/>
      <c r="AK29" s="459"/>
      <c r="AL29" s="501"/>
      <c r="AM29" s="458">
        <v>311472</v>
      </c>
      <c r="AN29" s="459"/>
      <c r="AO29" s="459"/>
      <c r="AP29" s="459"/>
      <c r="AQ29" s="459"/>
      <c r="AR29" s="501"/>
      <c r="AS29" s="458">
        <v>2781</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1390372</v>
      </c>
      <c r="BO29" s="408"/>
      <c r="BP29" s="408"/>
      <c r="BQ29" s="408"/>
      <c r="BR29" s="408"/>
      <c r="BS29" s="408"/>
      <c r="BT29" s="408"/>
      <c r="BU29" s="409"/>
      <c r="BV29" s="407">
        <v>1439993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2911790</v>
      </c>
      <c r="BO30" s="527"/>
      <c r="BP30" s="527"/>
      <c r="BQ30" s="527"/>
      <c r="BR30" s="527"/>
      <c r="BS30" s="527"/>
      <c r="BT30" s="527"/>
      <c r="BU30" s="528"/>
      <c r="BV30" s="526">
        <v>2857038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206</v>
      </c>
      <c r="V33" s="431"/>
      <c r="W33" s="396" t="s">
        <v>207</v>
      </c>
      <c r="X33" s="396"/>
      <c r="Y33" s="396"/>
      <c r="Z33" s="396"/>
      <c r="AA33" s="396"/>
      <c r="AB33" s="396"/>
      <c r="AC33" s="396"/>
      <c r="AD33" s="396"/>
      <c r="AE33" s="396"/>
      <c r="AF33" s="396"/>
      <c r="AG33" s="396"/>
      <c r="AH33" s="396"/>
      <c r="AI33" s="396"/>
      <c r="AJ33" s="396"/>
      <c r="AK33" s="396"/>
      <c r="AL33" s="206"/>
      <c r="AM33" s="431" t="s">
        <v>208</v>
      </c>
      <c r="AN33" s="431"/>
      <c r="AO33" s="396" t="s">
        <v>205</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212</v>
      </c>
      <c r="CP33" s="431"/>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町立緑ヶ丘病院事業特別会計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いとだ</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学校給食センター事業特別会計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田川広域水道企業団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MqwIueMlAT8D5Sj66QvA9hvgj4NS6lxBw+bJRxxEMij3HRjLGxjb78Yz0Twcr6+H1zPpwMMEtyaKyCOe7jVLQ==" saltValue="py3JB604i79ai71OrK8S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5" t="s">
        <v>563</v>
      </c>
      <c r="D34" s="1155"/>
      <c r="E34" s="1156"/>
      <c r="F34" s="32">
        <v>9.3000000000000007</v>
      </c>
      <c r="G34" s="33">
        <v>13.19</v>
      </c>
      <c r="H34" s="33">
        <v>12.46</v>
      </c>
      <c r="I34" s="33">
        <v>11.85</v>
      </c>
      <c r="J34" s="34">
        <v>12.24</v>
      </c>
      <c r="K34" s="22"/>
      <c r="L34" s="22"/>
      <c r="M34" s="22"/>
      <c r="N34" s="22"/>
      <c r="O34" s="22"/>
      <c r="P34" s="22"/>
    </row>
    <row r="35" spans="1:16" ht="39" customHeight="1">
      <c r="A35" s="22"/>
      <c r="B35" s="35"/>
      <c r="C35" s="1149" t="s">
        <v>564</v>
      </c>
      <c r="D35" s="1150"/>
      <c r="E35" s="1151"/>
      <c r="F35" s="36">
        <v>1.34</v>
      </c>
      <c r="G35" s="37">
        <v>1.46</v>
      </c>
      <c r="H35" s="37">
        <v>1.89</v>
      </c>
      <c r="I35" s="37">
        <v>2.37</v>
      </c>
      <c r="J35" s="38">
        <v>2.74</v>
      </c>
      <c r="K35" s="22"/>
      <c r="L35" s="22"/>
      <c r="M35" s="22"/>
      <c r="N35" s="22"/>
      <c r="O35" s="22"/>
      <c r="P35" s="22"/>
    </row>
    <row r="36" spans="1:16" ht="39" customHeight="1">
      <c r="A36" s="22"/>
      <c r="B36" s="35"/>
      <c r="C36" s="1149" t="s">
        <v>565</v>
      </c>
      <c r="D36" s="1150"/>
      <c r="E36" s="1151"/>
      <c r="F36" s="36" t="s">
        <v>566</v>
      </c>
      <c r="G36" s="37" t="s">
        <v>567</v>
      </c>
      <c r="H36" s="37" t="s">
        <v>568</v>
      </c>
      <c r="I36" s="37">
        <v>0.67</v>
      </c>
      <c r="J36" s="38">
        <v>1.47</v>
      </c>
      <c r="K36" s="22"/>
      <c r="L36" s="22"/>
      <c r="M36" s="22"/>
      <c r="N36" s="22"/>
      <c r="O36" s="22"/>
      <c r="P36" s="22"/>
    </row>
    <row r="37" spans="1:16" ht="39" customHeight="1">
      <c r="A37" s="22"/>
      <c r="B37" s="35"/>
      <c r="C37" s="1149" t="s">
        <v>569</v>
      </c>
      <c r="D37" s="1150"/>
      <c r="E37" s="1151"/>
      <c r="F37" s="36">
        <v>0.04</v>
      </c>
      <c r="G37" s="37">
        <v>0.04</v>
      </c>
      <c r="H37" s="37">
        <v>0.04</v>
      </c>
      <c r="I37" s="37">
        <v>0.36</v>
      </c>
      <c r="J37" s="38">
        <v>0.75</v>
      </c>
      <c r="K37" s="22"/>
      <c r="L37" s="22"/>
      <c r="M37" s="22"/>
      <c r="N37" s="22"/>
      <c r="O37" s="22"/>
      <c r="P37" s="22"/>
    </row>
    <row r="38" spans="1:16" ht="39" customHeight="1">
      <c r="A38" s="22"/>
      <c r="B38" s="35"/>
      <c r="C38" s="1149" t="s">
        <v>570</v>
      </c>
      <c r="D38" s="1150"/>
      <c r="E38" s="1151"/>
      <c r="F38" s="36">
        <v>0</v>
      </c>
      <c r="G38" s="37">
        <v>0</v>
      </c>
      <c r="H38" s="37">
        <v>0</v>
      </c>
      <c r="I38" s="37">
        <v>0</v>
      </c>
      <c r="J38" s="38">
        <v>0</v>
      </c>
      <c r="K38" s="22"/>
      <c r="L38" s="22"/>
      <c r="M38" s="22"/>
      <c r="N38" s="22"/>
      <c r="O38" s="22"/>
      <c r="P38" s="22"/>
    </row>
    <row r="39" spans="1:16" ht="39" customHeight="1">
      <c r="A39" s="22"/>
      <c r="B39" s="35"/>
      <c r="C39" s="1149" t="s">
        <v>571</v>
      </c>
      <c r="D39" s="1150"/>
      <c r="E39" s="1151"/>
      <c r="F39" s="36">
        <v>0.28000000000000003</v>
      </c>
      <c r="G39" s="37" t="s">
        <v>572</v>
      </c>
      <c r="H39" s="37">
        <v>0</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573</v>
      </c>
      <c r="D42" s="1150"/>
      <c r="E42" s="1151"/>
      <c r="F42" s="36" t="s">
        <v>515</v>
      </c>
      <c r="G42" s="37" t="s">
        <v>515</v>
      </c>
      <c r="H42" s="37" t="s">
        <v>515</v>
      </c>
      <c r="I42" s="37" t="s">
        <v>515</v>
      </c>
      <c r="J42" s="38" t="s">
        <v>515</v>
      </c>
      <c r="K42" s="22"/>
      <c r="L42" s="22"/>
      <c r="M42" s="22"/>
      <c r="N42" s="22"/>
      <c r="O42" s="22"/>
      <c r="P42" s="22"/>
    </row>
    <row r="43" spans="1:16" ht="39" customHeight="1" thickBot="1">
      <c r="A43" s="22"/>
      <c r="B43" s="40"/>
      <c r="C43" s="1152" t="s">
        <v>574</v>
      </c>
      <c r="D43" s="1153"/>
      <c r="E43" s="1154"/>
      <c r="F43" s="41">
        <v>8.61</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IjSFte5N0itEyk/sB+Dt4/APMUYQHNRNX40PloFClyRzgwYAZeUZyFWO74Eph1d/LHvAG8q6H8DAfFsvCOVig==" saltValue="aqTfdzj38H4QHMDcQXCU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7" t="s">
        <v>11</v>
      </c>
      <c r="C45" s="1158"/>
      <c r="D45" s="58"/>
      <c r="E45" s="1163" t="s">
        <v>12</v>
      </c>
      <c r="F45" s="1163"/>
      <c r="G45" s="1163"/>
      <c r="H45" s="1163"/>
      <c r="I45" s="1163"/>
      <c r="J45" s="1164"/>
      <c r="K45" s="59">
        <v>421</v>
      </c>
      <c r="L45" s="60">
        <v>421</v>
      </c>
      <c r="M45" s="60">
        <v>453</v>
      </c>
      <c r="N45" s="60">
        <v>468</v>
      </c>
      <c r="O45" s="61">
        <v>512</v>
      </c>
      <c r="P45" s="48"/>
      <c r="Q45" s="48"/>
      <c r="R45" s="48"/>
      <c r="S45" s="48"/>
      <c r="T45" s="48"/>
      <c r="U45" s="48"/>
    </row>
    <row r="46" spans="1:21" ht="30.75" customHeight="1">
      <c r="A46" s="48"/>
      <c r="B46" s="1159"/>
      <c r="C46" s="1160"/>
      <c r="D46" s="62"/>
      <c r="E46" s="1165" t="s">
        <v>13</v>
      </c>
      <c r="F46" s="1165"/>
      <c r="G46" s="1165"/>
      <c r="H46" s="1165"/>
      <c r="I46" s="1165"/>
      <c r="J46" s="1166"/>
      <c r="K46" s="63" t="s">
        <v>515</v>
      </c>
      <c r="L46" s="64" t="s">
        <v>515</v>
      </c>
      <c r="M46" s="64" t="s">
        <v>515</v>
      </c>
      <c r="N46" s="64" t="s">
        <v>515</v>
      </c>
      <c r="O46" s="65" t="s">
        <v>515</v>
      </c>
      <c r="P46" s="48"/>
      <c r="Q46" s="48"/>
      <c r="R46" s="48"/>
      <c r="S46" s="48"/>
      <c r="T46" s="48"/>
      <c r="U46" s="48"/>
    </row>
    <row r="47" spans="1:21" ht="30.75" customHeight="1">
      <c r="A47" s="48"/>
      <c r="B47" s="1159"/>
      <c r="C47" s="1160"/>
      <c r="D47" s="62"/>
      <c r="E47" s="1165" t="s">
        <v>14</v>
      </c>
      <c r="F47" s="1165"/>
      <c r="G47" s="1165"/>
      <c r="H47" s="1165"/>
      <c r="I47" s="1165"/>
      <c r="J47" s="1166"/>
      <c r="K47" s="63" t="s">
        <v>515</v>
      </c>
      <c r="L47" s="64" t="s">
        <v>515</v>
      </c>
      <c r="M47" s="64" t="s">
        <v>515</v>
      </c>
      <c r="N47" s="64" t="s">
        <v>515</v>
      </c>
      <c r="O47" s="65" t="s">
        <v>515</v>
      </c>
      <c r="P47" s="48"/>
      <c r="Q47" s="48"/>
      <c r="R47" s="48"/>
      <c r="S47" s="48"/>
      <c r="T47" s="48"/>
      <c r="U47" s="48"/>
    </row>
    <row r="48" spans="1:21" ht="30.75" customHeight="1">
      <c r="A48" s="48"/>
      <c r="B48" s="1159"/>
      <c r="C48" s="1160"/>
      <c r="D48" s="62"/>
      <c r="E48" s="1165" t="s">
        <v>15</v>
      </c>
      <c r="F48" s="1165"/>
      <c r="G48" s="1165"/>
      <c r="H48" s="1165"/>
      <c r="I48" s="1165"/>
      <c r="J48" s="1166"/>
      <c r="K48" s="63">
        <v>4</v>
      </c>
      <c r="L48" s="64">
        <v>4</v>
      </c>
      <c r="M48" s="64">
        <v>1</v>
      </c>
      <c r="N48" s="64">
        <v>1</v>
      </c>
      <c r="O48" s="65">
        <v>1</v>
      </c>
      <c r="P48" s="48"/>
      <c r="Q48" s="48"/>
      <c r="R48" s="48"/>
      <c r="S48" s="48"/>
      <c r="T48" s="48"/>
      <c r="U48" s="48"/>
    </row>
    <row r="49" spans="1:21" ht="30.75" customHeight="1">
      <c r="A49" s="48"/>
      <c r="B49" s="1159"/>
      <c r="C49" s="1160"/>
      <c r="D49" s="62"/>
      <c r="E49" s="1165" t="s">
        <v>16</v>
      </c>
      <c r="F49" s="1165"/>
      <c r="G49" s="1165"/>
      <c r="H49" s="1165"/>
      <c r="I49" s="1165"/>
      <c r="J49" s="1166"/>
      <c r="K49" s="63">
        <v>47</v>
      </c>
      <c r="L49" s="64">
        <v>38</v>
      </c>
      <c r="M49" s="64">
        <v>21</v>
      </c>
      <c r="N49" s="64">
        <v>19</v>
      </c>
      <c r="O49" s="65">
        <v>22</v>
      </c>
      <c r="P49" s="48"/>
      <c r="Q49" s="48"/>
      <c r="R49" s="48"/>
      <c r="S49" s="48"/>
      <c r="T49" s="48"/>
      <c r="U49" s="48"/>
    </row>
    <row r="50" spans="1:21" ht="30.75" customHeight="1">
      <c r="A50" s="48"/>
      <c r="B50" s="1159"/>
      <c r="C50" s="1160"/>
      <c r="D50" s="62"/>
      <c r="E50" s="1165" t="s">
        <v>17</v>
      </c>
      <c r="F50" s="1165"/>
      <c r="G50" s="1165"/>
      <c r="H50" s="1165"/>
      <c r="I50" s="1165"/>
      <c r="J50" s="1166"/>
      <c r="K50" s="63" t="s">
        <v>515</v>
      </c>
      <c r="L50" s="64" t="s">
        <v>515</v>
      </c>
      <c r="M50" s="64" t="s">
        <v>515</v>
      </c>
      <c r="N50" s="64" t="s">
        <v>515</v>
      </c>
      <c r="O50" s="65" t="s">
        <v>515</v>
      </c>
      <c r="P50" s="48"/>
      <c r="Q50" s="48"/>
      <c r="R50" s="48"/>
      <c r="S50" s="48"/>
      <c r="T50" s="48"/>
      <c r="U50" s="48"/>
    </row>
    <row r="51" spans="1:21" ht="30.75" customHeight="1">
      <c r="A51" s="48"/>
      <c r="B51" s="1161"/>
      <c r="C51" s="1162"/>
      <c r="D51" s="66"/>
      <c r="E51" s="1165" t="s">
        <v>18</v>
      </c>
      <c r="F51" s="1165"/>
      <c r="G51" s="1165"/>
      <c r="H51" s="1165"/>
      <c r="I51" s="1165"/>
      <c r="J51" s="1166"/>
      <c r="K51" s="63">
        <v>3</v>
      </c>
      <c r="L51" s="64">
        <v>2</v>
      </c>
      <c r="M51" s="64">
        <v>2</v>
      </c>
      <c r="N51" s="64">
        <v>3</v>
      </c>
      <c r="O51" s="65">
        <v>2</v>
      </c>
      <c r="P51" s="48"/>
      <c r="Q51" s="48"/>
      <c r="R51" s="48"/>
      <c r="S51" s="48"/>
      <c r="T51" s="48"/>
      <c r="U51" s="48"/>
    </row>
    <row r="52" spans="1:21" ht="30.75" customHeight="1">
      <c r="A52" s="48"/>
      <c r="B52" s="1167" t="s">
        <v>19</v>
      </c>
      <c r="C52" s="1168"/>
      <c r="D52" s="66"/>
      <c r="E52" s="1165" t="s">
        <v>20</v>
      </c>
      <c r="F52" s="1165"/>
      <c r="G52" s="1165"/>
      <c r="H52" s="1165"/>
      <c r="I52" s="1165"/>
      <c r="J52" s="1166"/>
      <c r="K52" s="63">
        <v>368</v>
      </c>
      <c r="L52" s="64">
        <v>349</v>
      </c>
      <c r="M52" s="64">
        <v>358</v>
      </c>
      <c r="N52" s="64">
        <v>351</v>
      </c>
      <c r="O52" s="65">
        <v>374</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107</v>
      </c>
      <c r="L53" s="69">
        <v>116</v>
      </c>
      <c r="M53" s="69">
        <v>119</v>
      </c>
      <c r="N53" s="69">
        <v>140</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73" t="s">
        <v>26</v>
      </c>
      <c r="C58" s="1174"/>
      <c r="D58" s="1179" t="s">
        <v>27</v>
      </c>
      <c r="E58" s="1180"/>
      <c r="F58" s="1180"/>
      <c r="G58" s="1180"/>
      <c r="H58" s="1180"/>
      <c r="I58" s="1180"/>
      <c r="J58" s="1181"/>
      <c r="K58" s="83"/>
      <c r="L58" s="84"/>
      <c r="M58" s="84"/>
      <c r="N58" s="84"/>
      <c r="O58" s="85"/>
    </row>
    <row r="59" spans="1:21" ht="31.5" customHeight="1">
      <c r="B59" s="1175"/>
      <c r="C59" s="1176"/>
      <c r="D59" s="1182" t="s">
        <v>28</v>
      </c>
      <c r="E59" s="1183"/>
      <c r="F59" s="1183"/>
      <c r="G59" s="1183"/>
      <c r="H59" s="1183"/>
      <c r="I59" s="1183"/>
      <c r="J59" s="1184"/>
      <c r="K59" s="86"/>
      <c r="L59" s="87"/>
      <c r="M59" s="87"/>
      <c r="N59" s="87"/>
      <c r="O59" s="88"/>
    </row>
    <row r="60" spans="1:21" ht="31.5" customHeight="1" thickBot="1">
      <c r="B60" s="1177"/>
      <c r="C60" s="1178"/>
      <c r="D60" s="1185" t="s">
        <v>29</v>
      </c>
      <c r="E60" s="1186"/>
      <c r="F60" s="1186"/>
      <c r="G60" s="1186"/>
      <c r="H60" s="1186"/>
      <c r="I60" s="1186"/>
      <c r="J60" s="1187"/>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f+soAi7bF8h2qusLLIhrdo3kJDYIVOiYZcorzM/yDDC7s59NZyhrTgqsUeEU1/wsltsUVUG/0wqBU0yXa+yjg==" saltValue="OeR0ZiKNnTP1pSzaJmkY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8" t="s">
        <v>32</v>
      </c>
      <c r="C41" s="1189"/>
      <c r="D41" s="105"/>
      <c r="E41" s="1194" t="s">
        <v>33</v>
      </c>
      <c r="F41" s="1194"/>
      <c r="G41" s="1194"/>
      <c r="H41" s="1195"/>
      <c r="I41" s="355">
        <v>4751</v>
      </c>
      <c r="J41" s="356">
        <v>4898</v>
      </c>
      <c r="K41" s="356">
        <v>5106</v>
      </c>
      <c r="L41" s="356">
        <v>6220</v>
      </c>
      <c r="M41" s="357">
        <v>6615</v>
      </c>
    </row>
    <row r="42" spans="2:13" ht="27.75" customHeight="1">
      <c r="B42" s="1190"/>
      <c r="C42" s="1191"/>
      <c r="D42" s="106"/>
      <c r="E42" s="1196" t="s">
        <v>34</v>
      </c>
      <c r="F42" s="1196"/>
      <c r="G42" s="1196"/>
      <c r="H42" s="1197"/>
      <c r="I42" s="358" t="s">
        <v>515</v>
      </c>
      <c r="J42" s="359" t="s">
        <v>515</v>
      </c>
      <c r="K42" s="359" t="s">
        <v>515</v>
      </c>
      <c r="L42" s="359" t="s">
        <v>515</v>
      </c>
      <c r="M42" s="360" t="s">
        <v>515</v>
      </c>
    </row>
    <row r="43" spans="2:13" ht="27.75" customHeight="1">
      <c r="B43" s="1190"/>
      <c r="C43" s="1191"/>
      <c r="D43" s="106"/>
      <c r="E43" s="1196" t="s">
        <v>35</v>
      </c>
      <c r="F43" s="1196"/>
      <c r="G43" s="1196"/>
      <c r="H43" s="1197"/>
      <c r="I43" s="358">
        <v>10</v>
      </c>
      <c r="J43" s="359">
        <v>8</v>
      </c>
      <c r="K43" s="359">
        <v>82</v>
      </c>
      <c r="L43" s="359">
        <v>79</v>
      </c>
      <c r="M43" s="360">
        <v>97</v>
      </c>
    </row>
    <row r="44" spans="2:13" ht="27.75" customHeight="1">
      <c r="B44" s="1190"/>
      <c r="C44" s="1191"/>
      <c r="D44" s="106"/>
      <c r="E44" s="1196" t="s">
        <v>36</v>
      </c>
      <c r="F44" s="1196"/>
      <c r="G44" s="1196"/>
      <c r="H44" s="1197"/>
      <c r="I44" s="358">
        <v>112</v>
      </c>
      <c r="J44" s="359">
        <v>110</v>
      </c>
      <c r="K44" s="359">
        <v>132</v>
      </c>
      <c r="L44" s="359">
        <v>113</v>
      </c>
      <c r="M44" s="360">
        <v>95</v>
      </c>
    </row>
    <row r="45" spans="2:13" ht="27.75" customHeight="1">
      <c r="B45" s="1190"/>
      <c r="C45" s="1191"/>
      <c r="D45" s="106"/>
      <c r="E45" s="1196" t="s">
        <v>37</v>
      </c>
      <c r="F45" s="1196"/>
      <c r="G45" s="1196"/>
      <c r="H45" s="1197"/>
      <c r="I45" s="358">
        <v>961</v>
      </c>
      <c r="J45" s="359">
        <v>1014</v>
      </c>
      <c r="K45" s="359">
        <v>965</v>
      </c>
      <c r="L45" s="359">
        <v>972</v>
      </c>
      <c r="M45" s="360">
        <v>981</v>
      </c>
    </row>
    <row r="46" spans="2:13" ht="27.75" customHeight="1">
      <c r="B46" s="1190"/>
      <c r="C46" s="1191"/>
      <c r="D46" s="107"/>
      <c r="E46" s="1196" t="s">
        <v>38</v>
      </c>
      <c r="F46" s="1196"/>
      <c r="G46" s="1196"/>
      <c r="H46" s="1197"/>
      <c r="I46" s="358" t="s">
        <v>515</v>
      </c>
      <c r="J46" s="359" t="s">
        <v>515</v>
      </c>
      <c r="K46" s="359" t="s">
        <v>515</v>
      </c>
      <c r="L46" s="359" t="s">
        <v>515</v>
      </c>
      <c r="M46" s="360" t="s">
        <v>515</v>
      </c>
    </row>
    <row r="47" spans="2:13" ht="27.75" customHeight="1">
      <c r="B47" s="1190"/>
      <c r="C47" s="1191"/>
      <c r="D47" s="108"/>
      <c r="E47" s="1198" t="s">
        <v>39</v>
      </c>
      <c r="F47" s="1199"/>
      <c r="G47" s="1199"/>
      <c r="H47" s="1200"/>
      <c r="I47" s="358" t="s">
        <v>515</v>
      </c>
      <c r="J47" s="359" t="s">
        <v>515</v>
      </c>
      <c r="K47" s="359" t="s">
        <v>515</v>
      </c>
      <c r="L47" s="359" t="s">
        <v>515</v>
      </c>
      <c r="M47" s="360" t="s">
        <v>515</v>
      </c>
    </row>
    <row r="48" spans="2:13" ht="27.75" customHeight="1">
      <c r="B48" s="1190"/>
      <c r="C48" s="1191"/>
      <c r="D48" s="106"/>
      <c r="E48" s="1196" t="s">
        <v>40</v>
      </c>
      <c r="F48" s="1196"/>
      <c r="G48" s="1196"/>
      <c r="H48" s="1197"/>
      <c r="I48" s="358" t="s">
        <v>515</v>
      </c>
      <c r="J48" s="359" t="s">
        <v>515</v>
      </c>
      <c r="K48" s="359" t="s">
        <v>515</v>
      </c>
      <c r="L48" s="359" t="s">
        <v>515</v>
      </c>
      <c r="M48" s="360" t="s">
        <v>515</v>
      </c>
    </row>
    <row r="49" spans="2:13" ht="27.75" customHeight="1">
      <c r="B49" s="1192"/>
      <c r="C49" s="1193"/>
      <c r="D49" s="106"/>
      <c r="E49" s="1196" t="s">
        <v>41</v>
      </c>
      <c r="F49" s="1196"/>
      <c r="G49" s="1196"/>
      <c r="H49" s="1197"/>
      <c r="I49" s="358" t="s">
        <v>515</v>
      </c>
      <c r="J49" s="359" t="s">
        <v>515</v>
      </c>
      <c r="K49" s="359" t="s">
        <v>515</v>
      </c>
      <c r="L49" s="359" t="s">
        <v>515</v>
      </c>
      <c r="M49" s="360" t="s">
        <v>515</v>
      </c>
    </row>
    <row r="50" spans="2:13" ht="27.75" customHeight="1">
      <c r="B50" s="1201" t="s">
        <v>42</v>
      </c>
      <c r="C50" s="1202"/>
      <c r="D50" s="109"/>
      <c r="E50" s="1196" t="s">
        <v>43</v>
      </c>
      <c r="F50" s="1196"/>
      <c r="G50" s="1196"/>
      <c r="H50" s="1197"/>
      <c r="I50" s="358">
        <v>5118</v>
      </c>
      <c r="J50" s="359">
        <v>5523</v>
      </c>
      <c r="K50" s="359">
        <v>5732</v>
      </c>
      <c r="L50" s="359">
        <v>5691</v>
      </c>
      <c r="M50" s="360">
        <v>5644</v>
      </c>
    </row>
    <row r="51" spans="2:13" ht="27.75" customHeight="1">
      <c r="B51" s="1190"/>
      <c r="C51" s="1191"/>
      <c r="D51" s="106"/>
      <c r="E51" s="1196" t="s">
        <v>44</v>
      </c>
      <c r="F51" s="1196"/>
      <c r="G51" s="1196"/>
      <c r="H51" s="1197"/>
      <c r="I51" s="358">
        <v>378</v>
      </c>
      <c r="J51" s="359">
        <v>356</v>
      </c>
      <c r="K51" s="359">
        <v>508</v>
      </c>
      <c r="L51" s="359">
        <v>753</v>
      </c>
      <c r="M51" s="360">
        <v>946</v>
      </c>
    </row>
    <row r="52" spans="2:13" ht="27.75" customHeight="1">
      <c r="B52" s="1192"/>
      <c r="C52" s="1193"/>
      <c r="D52" s="106"/>
      <c r="E52" s="1196" t="s">
        <v>45</v>
      </c>
      <c r="F52" s="1196"/>
      <c r="G52" s="1196"/>
      <c r="H52" s="1197"/>
      <c r="I52" s="358">
        <v>3141</v>
      </c>
      <c r="J52" s="359">
        <v>3234</v>
      </c>
      <c r="K52" s="359">
        <v>3023</v>
      </c>
      <c r="L52" s="359">
        <v>3843</v>
      </c>
      <c r="M52" s="360">
        <v>3662</v>
      </c>
    </row>
    <row r="53" spans="2:13" ht="27.75" customHeight="1" thickBot="1">
      <c r="B53" s="1203" t="s">
        <v>46</v>
      </c>
      <c r="C53" s="1204"/>
      <c r="D53" s="110"/>
      <c r="E53" s="1205" t="s">
        <v>47</v>
      </c>
      <c r="F53" s="1205"/>
      <c r="G53" s="1205"/>
      <c r="H53" s="1206"/>
      <c r="I53" s="361">
        <v>-2804</v>
      </c>
      <c r="J53" s="362">
        <v>-3083</v>
      </c>
      <c r="K53" s="362">
        <v>-2979</v>
      </c>
      <c r="L53" s="362">
        <v>-2903</v>
      </c>
      <c r="M53" s="363">
        <v>-2463</v>
      </c>
    </row>
    <row r="54" spans="2:13" ht="27.75" customHeight="1">
      <c r="B54" s="111" t="s">
        <v>48</v>
      </c>
      <c r="C54" s="112"/>
      <c r="D54" s="112"/>
      <c r="E54" s="113"/>
      <c r="F54" s="113"/>
      <c r="G54" s="113"/>
      <c r="H54" s="113"/>
      <c r="I54" s="114"/>
      <c r="J54" s="114"/>
      <c r="K54" s="114"/>
      <c r="L54" s="114"/>
      <c r="M54" s="114"/>
    </row>
    <row r="55" spans="2:13"/>
  </sheetData>
  <sheetProtection algorithmName="SHA-512" hashValue="4uT7CWyiI3Bg10dqBbjum9lzgMj1KslwD8Z4AqDWY7F0gb1KCzxxPzGUcFEoMSwE5VKenzwrK3MASa0uCl4gpw==" saltValue="8TjehGE92vpDBGztVXBT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5" t="s">
        <v>50</v>
      </c>
      <c r="D55" s="1215"/>
      <c r="E55" s="1216"/>
      <c r="F55" s="122">
        <v>1381</v>
      </c>
      <c r="G55" s="122">
        <v>1396</v>
      </c>
      <c r="H55" s="123">
        <v>1414</v>
      </c>
    </row>
    <row r="56" spans="2:8" ht="52.5" customHeight="1">
      <c r="B56" s="124"/>
      <c r="C56" s="1217" t="s">
        <v>51</v>
      </c>
      <c r="D56" s="1217"/>
      <c r="E56" s="1218"/>
      <c r="F56" s="125">
        <v>1285</v>
      </c>
      <c r="G56" s="125">
        <v>1440</v>
      </c>
      <c r="H56" s="126">
        <v>1390</v>
      </c>
    </row>
    <row r="57" spans="2:8" ht="53.25" customHeight="1">
      <c r="B57" s="124"/>
      <c r="C57" s="1219" t="s">
        <v>52</v>
      </c>
      <c r="D57" s="1219"/>
      <c r="E57" s="1220"/>
      <c r="F57" s="127">
        <v>3067</v>
      </c>
      <c r="G57" s="127">
        <v>2857</v>
      </c>
      <c r="H57" s="128">
        <v>2912</v>
      </c>
    </row>
    <row r="58" spans="2:8" ht="45.75" customHeight="1">
      <c r="B58" s="129"/>
      <c r="C58" s="1207" t="s">
        <v>583</v>
      </c>
      <c r="D58" s="1208"/>
      <c r="E58" s="1209"/>
      <c r="F58" s="130">
        <v>1938</v>
      </c>
      <c r="G58" s="130">
        <v>1942</v>
      </c>
      <c r="H58" s="131">
        <v>1945</v>
      </c>
    </row>
    <row r="59" spans="2:8" ht="45.75" customHeight="1">
      <c r="B59" s="129"/>
      <c r="C59" s="1207" t="s">
        <v>584</v>
      </c>
      <c r="D59" s="1208"/>
      <c r="E59" s="1209"/>
      <c r="F59" s="130">
        <v>838</v>
      </c>
      <c r="G59" s="130">
        <v>626</v>
      </c>
      <c r="H59" s="131">
        <v>629</v>
      </c>
    </row>
    <row r="60" spans="2:8" ht="45.75" customHeight="1">
      <c r="B60" s="129"/>
      <c r="C60" s="1207" t="s">
        <v>586</v>
      </c>
      <c r="D60" s="1208"/>
      <c r="E60" s="1209"/>
      <c r="F60" s="130">
        <v>77</v>
      </c>
      <c r="G60" s="130">
        <v>79</v>
      </c>
      <c r="H60" s="131">
        <v>96</v>
      </c>
    </row>
    <row r="61" spans="2:8" ht="45.75" customHeight="1">
      <c r="B61" s="129"/>
      <c r="C61" s="1207" t="s">
        <v>588</v>
      </c>
      <c r="D61" s="1208"/>
      <c r="E61" s="1209"/>
      <c r="F61" s="130" t="s">
        <v>611</v>
      </c>
      <c r="G61" s="130" t="s">
        <v>611</v>
      </c>
      <c r="H61" s="131">
        <v>72</v>
      </c>
    </row>
    <row r="62" spans="2:8" ht="45.75" customHeight="1" thickBot="1">
      <c r="B62" s="132"/>
      <c r="C62" s="1210" t="s">
        <v>585</v>
      </c>
      <c r="D62" s="1211"/>
      <c r="E62" s="1212"/>
      <c r="F62" s="133">
        <v>86</v>
      </c>
      <c r="G62" s="133">
        <v>86</v>
      </c>
      <c r="H62" s="134">
        <v>66</v>
      </c>
    </row>
    <row r="63" spans="2:8" ht="52.5" customHeight="1" thickBot="1">
      <c r="B63" s="135"/>
      <c r="C63" s="1213" t="s">
        <v>53</v>
      </c>
      <c r="D63" s="1213"/>
      <c r="E63" s="1214"/>
      <c r="F63" s="136">
        <v>5733</v>
      </c>
      <c r="G63" s="136">
        <v>5693</v>
      </c>
      <c r="H63" s="137">
        <v>5716</v>
      </c>
    </row>
    <row r="64" spans="2:8"/>
  </sheetData>
  <sheetProtection algorithmName="SHA-512" hashValue="t14e+YCeecMFM4gzgCfwXHAGWv8eh8ePWmbzy/Q20Hz6ax02ZI8UsY07hgI+YyhYm3xd+VT0JPEdlJn5LHVr9Q==" saltValue="7nH3Gfp0LnJhctuFZqgj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99742</v>
      </c>
      <c r="E3" s="156"/>
      <c r="F3" s="157">
        <v>121449</v>
      </c>
      <c r="G3" s="158"/>
      <c r="H3" s="159"/>
    </row>
    <row r="4" spans="1:8">
      <c r="A4" s="160"/>
      <c r="B4" s="161"/>
      <c r="C4" s="162"/>
      <c r="D4" s="163">
        <v>20688</v>
      </c>
      <c r="E4" s="164"/>
      <c r="F4" s="165">
        <v>62922</v>
      </c>
      <c r="G4" s="166"/>
      <c r="H4" s="167"/>
    </row>
    <row r="5" spans="1:8">
      <c r="A5" s="148" t="s">
        <v>548</v>
      </c>
      <c r="B5" s="153"/>
      <c r="C5" s="154"/>
      <c r="D5" s="155">
        <v>101699</v>
      </c>
      <c r="E5" s="156"/>
      <c r="F5" s="157">
        <v>145139</v>
      </c>
      <c r="G5" s="158"/>
      <c r="H5" s="159"/>
    </row>
    <row r="6" spans="1:8">
      <c r="A6" s="160"/>
      <c r="B6" s="161"/>
      <c r="C6" s="162"/>
      <c r="D6" s="163">
        <v>59443</v>
      </c>
      <c r="E6" s="164"/>
      <c r="F6" s="165">
        <v>83762</v>
      </c>
      <c r="G6" s="166"/>
      <c r="H6" s="167"/>
    </row>
    <row r="7" spans="1:8">
      <c r="A7" s="148" t="s">
        <v>549</v>
      </c>
      <c r="B7" s="153"/>
      <c r="C7" s="154"/>
      <c r="D7" s="155">
        <v>93251</v>
      </c>
      <c r="E7" s="156"/>
      <c r="F7" s="157">
        <v>125391</v>
      </c>
      <c r="G7" s="158"/>
      <c r="H7" s="159"/>
    </row>
    <row r="8" spans="1:8">
      <c r="A8" s="160"/>
      <c r="B8" s="161"/>
      <c r="C8" s="162"/>
      <c r="D8" s="163">
        <v>40900</v>
      </c>
      <c r="E8" s="164"/>
      <c r="F8" s="165">
        <v>68516</v>
      </c>
      <c r="G8" s="166"/>
      <c r="H8" s="167"/>
    </row>
    <row r="9" spans="1:8">
      <c r="A9" s="148" t="s">
        <v>550</v>
      </c>
      <c r="B9" s="153"/>
      <c r="C9" s="154"/>
      <c r="D9" s="155">
        <v>220906</v>
      </c>
      <c r="E9" s="156"/>
      <c r="F9" s="157">
        <v>138402</v>
      </c>
      <c r="G9" s="158"/>
      <c r="H9" s="159"/>
    </row>
    <row r="10" spans="1:8">
      <c r="A10" s="160"/>
      <c r="B10" s="161"/>
      <c r="C10" s="162"/>
      <c r="D10" s="163">
        <v>167960</v>
      </c>
      <c r="E10" s="164"/>
      <c r="F10" s="165">
        <v>70652</v>
      </c>
      <c r="G10" s="166"/>
      <c r="H10" s="167"/>
    </row>
    <row r="11" spans="1:8">
      <c r="A11" s="148" t="s">
        <v>551</v>
      </c>
      <c r="B11" s="153"/>
      <c r="C11" s="154"/>
      <c r="D11" s="155">
        <v>137632</v>
      </c>
      <c r="E11" s="156"/>
      <c r="F11" s="157">
        <v>146367</v>
      </c>
      <c r="G11" s="158"/>
      <c r="H11" s="159"/>
    </row>
    <row r="12" spans="1:8">
      <c r="A12" s="160"/>
      <c r="B12" s="161"/>
      <c r="C12" s="168"/>
      <c r="D12" s="163">
        <v>111237</v>
      </c>
      <c r="E12" s="164"/>
      <c r="F12" s="165">
        <v>79441</v>
      </c>
      <c r="G12" s="166"/>
      <c r="H12" s="167"/>
    </row>
    <row r="13" spans="1:8">
      <c r="A13" s="148"/>
      <c r="B13" s="153"/>
      <c r="C13" s="169"/>
      <c r="D13" s="170">
        <v>130646</v>
      </c>
      <c r="E13" s="171"/>
      <c r="F13" s="172">
        <v>135350</v>
      </c>
      <c r="G13" s="173"/>
      <c r="H13" s="159"/>
    </row>
    <row r="14" spans="1:8">
      <c r="A14" s="160"/>
      <c r="B14" s="161"/>
      <c r="C14" s="162"/>
      <c r="D14" s="163">
        <v>80046</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10.66</v>
      </c>
      <c r="C19" s="174">
        <f>ROUND(VALUE(SUBSTITUTE(実質収支比率等に係る経年分析!G$48,"▲","-")),2)</f>
        <v>14.66</v>
      </c>
      <c r="D19" s="174">
        <f>ROUND(VALUE(SUBSTITUTE(実質収支比率等に係る経年分析!H$48,"▲","-")),2)</f>
        <v>14.36</v>
      </c>
      <c r="E19" s="174">
        <f>ROUND(VALUE(SUBSTITUTE(実質収支比率等に係る経年分析!I$48,"▲","-")),2)</f>
        <v>14.24</v>
      </c>
      <c r="F19" s="174">
        <f>ROUND(VALUE(SUBSTITUTE(実質収支比率等に係る経年分析!J$48,"▲","-")),2)</f>
        <v>14.99</v>
      </c>
    </row>
    <row r="20" spans="1:11">
      <c r="A20" s="174" t="s">
        <v>57</v>
      </c>
      <c r="B20" s="174">
        <f>ROUND(VALUE(SUBSTITUTE(実質収支比率等に係る経年分析!F$47,"▲","-")),2)</f>
        <v>51.71</v>
      </c>
      <c r="C20" s="174">
        <f>ROUND(VALUE(SUBSTITUTE(実質収支比率等に係る経年分析!G$47,"▲","-")),2)</f>
        <v>51.43</v>
      </c>
      <c r="D20" s="174">
        <f>ROUND(VALUE(SUBSTITUTE(実質収支比率等に係る経年分析!H$47,"▲","-")),2)</f>
        <v>48.95</v>
      </c>
      <c r="E20" s="174">
        <f>ROUND(VALUE(SUBSTITUTE(実質収支比率等に係る経年分析!I$47,"▲","-")),2)</f>
        <v>46.98</v>
      </c>
      <c r="F20" s="174">
        <f>ROUND(VALUE(SUBSTITUTE(実質収支比率等に係る経年分析!J$47,"▲","-")),2)</f>
        <v>48.37</v>
      </c>
    </row>
    <row r="21" spans="1:11">
      <c r="A21" s="174" t="s">
        <v>58</v>
      </c>
      <c r="B21" s="174">
        <f>IF(ISNUMBER(VALUE(SUBSTITUTE(実質収支比率等に係る経年分析!F$49,"▲","-"))),ROUND(VALUE(SUBSTITUTE(実質収支比率等に係る経年分析!F$49,"▲","-")),2),NA())</f>
        <v>-1.1399999999999999</v>
      </c>
      <c r="C21" s="174">
        <f>IF(ISNUMBER(VALUE(SUBSTITUTE(実質収支比率等に係る経年分析!G$49,"▲","-"))),ROUND(VALUE(SUBSTITUTE(実質収支比率等に係る経年分析!G$49,"▲","-")),2),NA())</f>
        <v>3.67</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3.76</v>
      </c>
      <c r="F21" s="174">
        <f>IF(ISNUMBER(VALUE(SUBSTITUTE(実質収支比率等に係る経年分析!J$49,"▲","-"))),ROUND(VALUE(SUBSTITUTE(実質収支比率等に係る経年分析!J$49,"▲","-")),2),NA())</f>
        <v>3.06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8.61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町立緑ヶ丘病院事業特別会計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f>IF(ROUND(VALUE(SUBSTITUTE(連結実質赤字比率に係る赤字・黒字の構成分析!G$39,"▲", "-")), 2) &lt; 0, ABS(ROUND(VALUE(SUBSTITUTE(連結実質赤字比率に係る赤字・黒字の構成分析!G$39,"▲", "-")), 2)), NA())</f>
        <v>0.72</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学校給食センター事業特別会計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0.75</v>
      </c>
    </row>
    <row r="34" spans="1:16">
      <c r="A34" s="175" t="str">
        <f>IF(連結実質赤字比率に係る赤字・黒字の構成分析!C$36="",NA(),連結実質赤字比率に係る赤字・黒字の構成分析!C$36)</f>
        <v>国民健康保険事業勘定特別会計</v>
      </c>
      <c r="B34" s="175">
        <f>IF(ROUND(VALUE(SUBSTITUTE(連結実質赤字比率に係る赤字・黒字の構成分析!F$36,"▲", "-")), 2) &lt; 0, ABS(ROUND(VALUE(SUBSTITUTE(連結実質赤字比率に係る赤字・黒字の構成分析!F$36,"▲", "-")), 2)), NA())</f>
        <v>4.1500000000000004</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2.63</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1.0900000000000001</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1.47</v>
      </c>
    </row>
    <row r="35" spans="1:16">
      <c r="A35" s="175" t="str">
        <f>IF(連結実質赤字比率に係る赤字・黒字の構成分析!C$35="",NA(),連結実質赤字比率に係る赤字・黒字の構成分析!C$35)</f>
        <v>住宅新築資金等貸付事業特別会計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368</v>
      </c>
      <c r="E42" s="176"/>
      <c r="F42" s="176"/>
      <c r="G42" s="176">
        <f>'実質公債費比率（分子）の構造'!L$52</f>
        <v>349</v>
      </c>
      <c r="H42" s="176"/>
      <c r="I42" s="176"/>
      <c r="J42" s="176">
        <f>'実質公債費比率（分子）の構造'!M$52</f>
        <v>358</v>
      </c>
      <c r="K42" s="176"/>
      <c r="L42" s="176"/>
      <c r="M42" s="176">
        <f>'実質公債費比率（分子）の構造'!N$52</f>
        <v>351</v>
      </c>
      <c r="N42" s="176"/>
      <c r="O42" s="176"/>
      <c r="P42" s="176">
        <f>'実質公債費比率（分子）の構造'!O$52</f>
        <v>374</v>
      </c>
    </row>
    <row r="43" spans="1:16">
      <c r="A43" s="176" t="s">
        <v>66</v>
      </c>
      <c r="B43" s="176">
        <f>'実質公債費比率（分子）の構造'!K$51</f>
        <v>3</v>
      </c>
      <c r="C43" s="176"/>
      <c r="D43" s="176"/>
      <c r="E43" s="176">
        <f>'実質公債費比率（分子）の構造'!L$51</f>
        <v>2</v>
      </c>
      <c r="F43" s="176"/>
      <c r="G43" s="176"/>
      <c r="H43" s="176">
        <f>'実質公債費比率（分子）の構造'!M$51</f>
        <v>2</v>
      </c>
      <c r="I43" s="176"/>
      <c r="J43" s="176"/>
      <c r="K43" s="176">
        <f>'実質公債費比率（分子）の構造'!N$51</f>
        <v>3</v>
      </c>
      <c r="L43" s="176"/>
      <c r="M43" s="176"/>
      <c r="N43" s="176">
        <f>'実質公債費比率（分子）の構造'!O$51</f>
        <v>2</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47</v>
      </c>
      <c r="C45" s="176"/>
      <c r="D45" s="176"/>
      <c r="E45" s="176">
        <f>'実質公債費比率（分子）の構造'!L$49</f>
        <v>38</v>
      </c>
      <c r="F45" s="176"/>
      <c r="G45" s="176"/>
      <c r="H45" s="176">
        <f>'実質公債費比率（分子）の構造'!M$49</f>
        <v>21</v>
      </c>
      <c r="I45" s="176"/>
      <c r="J45" s="176"/>
      <c r="K45" s="176">
        <f>'実質公債費比率（分子）の構造'!N$49</f>
        <v>19</v>
      </c>
      <c r="L45" s="176"/>
      <c r="M45" s="176"/>
      <c r="N45" s="176">
        <f>'実質公債費比率（分子）の構造'!O$49</f>
        <v>22</v>
      </c>
      <c r="O45" s="176"/>
      <c r="P45" s="176"/>
    </row>
    <row r="46" spans="1:16">
      <c r="A46" s="176" t="s">
        <v>69</v>
      </c>
      <c r="B46" s="176">
        <f>'実質公債費比率（分子）の構造'!K$48</f>
        <v>4</v>
      </c>
      <c r="C46" s="176"/>
      <c r="D46" s="176"/>
      <c r="E46" s="176">
        <f>'実質公債費比率（分子）の構造'!L$48</f>
        <v>4</v>
      </c>
      <c r="F46" s="176"/>
      <c r="G46" s="176"/>
      <c r="H46" s="176">
        <f>'実質公債費比率（分子）の構造'!M$48</f>
        <v>1</v>
      </c>
      <c r="I46" s="176"/>
      <c r="J46" s="176"/>
      <c r="K46" s="176">
        <f>'実質公債費比率（分子）の構造'!N$48</f>
        <v>1</v>
      </c>
      <c r="L46" s="176"/>
      <c r="M46" s="176"/>
      <c r="N46" s="176">
        <f>'実質公債費比率（分子）の構造'!O$48</f>
        <v>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421</v>
      </c>
      <c r="C49" s="176"/>
      <c r="D49" s="176"/>
      <c r="E49" s="176">
        <f>'実質公債費比率（分子）の構造'!L$45</f>
        <v>421</v>
      </c>
      <c r="F49" s="176"/>
      <c r="G49" s="176"/>
      <c r="H49" s="176">
        <f>'実質公債費比率（分子）の構造'!M$45</f>
        <v>453</v>
      </c>
      <c r="I49" s="176"/>
      <c r="J49" s="176"/>
      <c r="K49" s="176">
        <f>'実質公債費比率（分子）の構造'!N$45</f>
        <v>468</v>
      </c>
      <c r="L49" s="176"/>
      <c r="M49" s="176"/>
      <c r="N49" s="176">
        <f>'実質公債費比率（分子）の構造'!O$45</f>
        <v>512</v>
      </c>
      <c r="O49" s="176"/>
      <c r="P49" s="176"/>
    </row>
    <row r="50" spans="1:16">
      <c r="A50" s="176" t="s">
        <v>73</v>
      </c>
      <c r="B50" s="176" t="e">
        <f>NA()</f>
        <v>#N/A</v>
      </c>
      <c r="C50" s="176">
        <f>IF(ISNUMBER('実質公債費比率（分子）の構造'!K$53),'実質公債費比率（分子）の構造'!K$53,NA())</f>
        <v>107</v>
      </c>
      <c r="D50" s="176" t="e">
        <f>NA()</f>
        <v>#N/A</v>
      </c>
      <c r="E50" s="176" t="e">
        <f>NA()</f>
        <v>#N/A</v>
      </c>
      <c r="F50" s="176">
        <f>IF(ISNUMBER('実質公債費比率（分子）の構造'!L$53),'実質公債費比率（分子）の構造'!L$53,NA())</f>
        <v>116</v>
      </c>
      <c r="G50" s="176" t="e">
        <f>NA()</f>
        <v>#N/A</v>
      </c>
      <c r="H50" s="176" t="e">
        <f>NA()</f>
        <v>#N/A</v>
      </c>
      <c r="I50" s="176">
        <f>IF(ISNUMBER('実質公債費比率（分子）の構造'!M$53),'実質公債費比率（分子）の構造'!M$53,NA())</f>
        <v>119</v>
      </c>
      <c r="J50" s="176" t="e">
        <f>NA()</f>
        <v>#N/A</v>
      </c>
      <c r="K50" s="176" t="e">
        <f>NA()</f>
        <v>#N/A</v>
      </c>
      <c r="L50" s="176">
        <f>IF(ISNUMBER('実質公債費比率（分子）の構造'!N$53),'実質公債費比率（分子）の構造'!N$53,NA())</f>
        <v>140</v>
      </c>
      <c r="M50" s="176" t="e">
        <f>NA()</f>
        <v>#N/A</v>
      </c>
      <c r="N50" s="176" t="e">
        <f>NA()</f>
        <v>#N/A</v>
      </c>
      <c r="O50" s="176">
        <f>IF(ISNUMBER('実質公債費比率（分子）の構造'!O$53),'実質公債費比率（分子）の構造'!O$53,NA())</f>
        <v>163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3141</v>
      </c>
      <c r="E56" s="175"/>
      <c r="F56" s="175"/>
      <c r="G56" s="175">
        <f>'将来負担比率（分子）の構造'!J$52</f>
        <v>3234</v>
      </c>
      <c r="H56" s="175"/>
      <c r="I56" s="175"/>
      <c r="J56" s="175">
        <f>'将来負担比率（分子）の構造'!K$52</f>
        <v>3023</v>
      </c>
      <c r="K56" s="175"/>
      <c r="L56" s="175"/>
      <c r="M56" s="175">
        <f>'将来負担比率（分子）の構造'!L$52</f>
        <v>3843</v>
      </c>
      <c r="N56" s="175"/>
      <c r="O56" s="175"/>
      <c r="P56" s="175">
        <f>'将来負担比率（分子）の構造'!M$52</f>
        <v>3662</v>
      </c>
    </row>
    <row r="57" spans="1:16">
      <c r="A57" s="175" t="s">
        <v>44</v>
      </c>
      <c r="B57" s="175"/>
      <c r="C57" s="175"/>
      <c r="D57" s="175">
        <f>'将来負担比率（分子）の構造'!I$51</f>
        <v>378</v>
      </c>
      <c r="E57" s="175"/>
      <c r="F57" s="175"/>
      <c r="G57" s="175">
        <f>'将来負担比率（分子）の構造'!J$51</f>
        <v>356</v>
      </c>
      <c r="H57" s="175"/>
      <c r="I57" s="175"/>
      <c r="J57" s="175">
        <f>'将来負担比率（分子）の構造'!K$51</f>
        <v>508</v>
      </c>
      <c r="K57" s="175"/>
      <c r="L57" s="175"/>
      <c r="M57" s="175">
        <f>'将来負担比率（分子）の構造'!L$51</f>
        <v>753</v>
      </c>
      <c r="N57" s="175"/>
      <c r="O57" s="175"/>
      <c r="P57" s="175">
        <f>'将来負担比率（分子）の構造'!M$51</f>
        <v>946</v>
      </c>
    </row>
    <row r="58" spans="1:16">
      <c r="A58" s="175" t="s">
        <v>43</v>
      </c>
      <c r="B58" s="175"/>
      <c r="C58" s="175"/>
      <c r="D58" s="175">
        <f>'将来負担比率（分子）の構造'!I$50</f>
        <v>5118</v>
      </c>
      <c r="E58" s="175"/>
      <c r="F58" s="175"/>
      <c r="G58" s="175">
        <f>'将来負担比率（分子）の構造'!J$50</f>
        <v>5523</v>
      </c>
      <c r="H58" s="175"/>
      <c r="I58" s="175"/>
      <c r="J58" s="175">
        <f>'将来負担比率（分子）の構造'!K$50</f>
        <v>5732</v>
      </c>
      <c r="K58" s="175"/>
      <c r="L58" s="175"/>
      <c r="M58" s="175">
        <f>'将来負担比率（分子）の構造'!L$50</f>
        <v>5691</v>
      </c>
      <c r="N58" s="175"/>
      <c r="O58" s="175"/>
      <c r="P58" s="175">
        <f>'将来負担比率（分子）の構造'!M$50</f>
        <v>5644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961</v>
      </c>
      <c r="C62" s="175"/>
      <c r="D62" s="175"/>
      <c r="E62" s="175">
        <f>'将来負担比率（分子）の構造'!J$45</f>
        <v>1014</v>
      </c>
      <c r="F62" s="175"/>
      <c r="G62" s="175"/>
      <c r="H62" s="175">
        <f>'将来負担比率（分子）の構造'!K$45</f>
        <v>965</v>
      </c>
      <c r="I62" s="175"/>
      <c r="J62" s="175"/>
      <c r="K62" s="175">
        <f>'将来負担比率（分子）の構造'!L$45</f>
        <v>972</v>
      </c>
      <c r="L62" s="175"/>
      <c r="M62" s="175"/>
      <c r="N62" s="175">
        <f>'将来負担比率（分子）の構造'!M$45</f>
        <v>981</v>
      </c>
      <c r="O62" s="175"/>
      <c r="P62" s="175"/>
    </row>
    <row r="63" spans="1:16">
      <c r="A63" s="175" t="s">
        <v>36</v>
      </c>
      <c r="B63" s="175">
        <f>'将来負担比率（分子）の構造'!I$44</f>
        <v>112</v>
      </c>
      <c r="C63" s="175"/>
      <c r="D63" s="175"/>
      <c r="E63" s="175">
        <f>'将来負担比率（分子）の構造'!J$44</f>
        <v>110</v>
      </c>
      <c r="F63" s="175"/>
      <c r="G63" s="175"/>
      <c r="H63" s="175">
        <f>'将来負担比率（分子）の構造'!K$44</f>
        <v>132</v>
      </c>
      <c r="I63" s="175"/>
      <c r="J63" s="175"/>
      <c r="K63" s="175">
        <f>'将来負担比率（分子）の構造'!L$44</f>
        <v>113</v>
      </c>
      <c r="L63" s="175"/>
      <c r="M63" s="175"/>
      <c r="N63" s="175">
        <f>'将来負担比率（分子）の構造'!M$44</f>
        <v>95</v>
      </c>
      <c r="O63" s="175"/>
      <c r="P63" s="175"/>
    </row>
    <row r="64" spans="1:16">
      <c r="A64" s="175" t="s">
        <v>35</v>
      </c>
      <c r="B64" s="175">
        <f>'将来負担比率（分子）の構造'!I$43</f>
        <v>10</v>
      </c>
      <c r="C64" s="175"/>
      <c r="D64" s="175"/>
      <c r="E64" s="175">
        <f>'将来負担比率（分子）の構造'!J$43</f>
        <v>8</v>
      </c>
      <c r="F64" s="175"/>
      <c r="G64" s="175"/>
      <c r="H64" s="175">
        <f>'将来負担比率（分子）の構造'!K$43</f>
        <v>82</v>
      </c>
      <c r="I64" s="175"/>
      <c r="J64" s="175"/>
      <c r="K64" s="175">
        <f>'将来負担比率（分子）の構造'!L$43</f>
        <v>79</v>
      </c>
      <c r="L64" s="175"/>
      <c r="M64" s="175"/>
      <c r="N64" s="175">
        <f>'将来負担比率（分子）の構造'!M$43</f>
        <v>97</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4751</v>
      </c>
      <c r="C66" s="175"/>
      <c r="D66" s="175"/>
      <c r="E66" s="175">
        <f>'将来負担比率（分子）の構造'!J$41</f>
        <v>4898</v>
      </c>
      <c r="F66" s="175"/>
      <c r="G66" s="175"/>
      <c r="H66" s="175">
        <f>'将来負担比率（分子）の構造'!K$41</f>
        <v>5106</v>
      </c>
      <c r="I66" s="175"/>
      <c r="J66" s="175"/>
      <c r="K66" s="175">
        <f>'将来負担比率（分子）の構造'!L$41</f>
        <v>6220</v>
      </c>
      <c r="L66" s="175"/>
      <c r="M66" s="175"/>
      <c r="N66" s="175">
        <f>'将来負担比率（分子）の構造'!M$41</f>
        <v>6615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1381</v>
      </c>
      <c r="C72" s="179">
        <f>基金残高に係る経年分析!G55</f>
        <v>1396</v>
      </c>
      <c r="D72" s="179">
        <f>基金残高に係る経年分析!H55</f>
        <v>1414</v>
      </c>
    </row>
    <row r="73" spans="1:16">
      <c r="A73" s="178" t="s">
        <v>80</v>
      </c>
      <c r="B73" s="179">
        <f>基金残高に係る経年分析!F56</f>
        <v>1285</v>
      </c>
      <c r="C73" s="179">
        <f>基金残高に係る経年分析!G56</f>
        <v>1440</v>
      </c>
      <c r="D73" s="179">
        <f>基金残高に係る経年分析!H56</f>
        <v>1390</v>
      </c>
    </row>
    <row r="74" spans="1:16">
      <c r="A74" s="178" t="s">
        <v>81</v>
      </c>
      <c r="B74" s="179">
        <f>基金残高に係る経年分析!F57</f>
        <v>3067</v>
      </c>
      <c r="C74" s="179">
        <f>基金残高に係る経年分析!G57</f>
        <v>2857</v>
      </c>
      <c r="D74" s="179">
        <f>基金残高に係る経年分析!H57</f>
        <v>2912</v>
      </c>
    </row>
  </sheetData>
  <sheetProtection algorithmName="SHA-512" hashValue="JOFLHLUhnUvMV3j5XwUvblmfKEoZN1Y55BjdbD6zWvcRSy9/byaRO2L623BbcphjXvN+WN4KlZLtyH/1nHBcZg==" saltValue="bNa56xxzXNaruXxibhjm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237</v>
      </c>
      <c r="C5" s="610"/>
      <c r="D5" s="610"/>
      <c r="E5" s="610"/>
      <c r="F5" s="610"/>
      <c r="G5" s="610"/>
      <c r="H5" s="610"/>
      <c r="I5" s="610"/>
      <c r="J5" s="610"/>
      <c r="K5" s="610"/>
      <c r="L5" s="610"/>
      <c r="M5" s="610"/>
      <c r="N5" s="610"/>
      <c r="O5" s="610"/>
      <c r="P5" s="610"/>
      <c r="Q5" s="611"/>
      <c r="R5" s="612">
        <v>548433</v>
      </c>
      <c r="S5" s="613"/>
      <c r="T5" s="613"/>
      <c r="U5" s="613"/>
      <c r="V5" s="613"/>
      <c r="W5" s="613"/>
      <c r="X5" s="613"/>
      <c r="Y5" s="614"/>
      <c r="Z5" s="615">
        <v>8</v>
      </c>
      <c r="AA5" s="615"/>
      <c r="AB5" s="615"/>
      <c r="AC5" s="615"/>
      <c r="AD5" s="616">
        <v>548433</v>
      </c>
      <c r="AE5" s="616"/>
      <c r="AF5" s="616"/>
      <c r="AG5" s="616"/>
      <c r="AH5" s="616"/>
      <c r="AI5" s="616"/>
      <c r="AJ5" s="616"/>
      <c r="AK5" s="616"/>
      <c r="AL5" s="617">
        <v>18.7</v>
      </c>
      <c r="AM5" s="618"/>
      <c r="AN5" s="618"/>
      <c r="AO5" s="619"/>
      <c r="AP5" s="609" t="s">
        <v>238</v>
      </c>
      <c r="AQ5" s="610"/>
      <c r="AR5" s="610"/>
      <c r="AS5" s="610"/>
      <c r="AT5" s="610"/>
      <c r="AU5" s="610"/>
      <c r="AV5" s="610"/>
      <c r="AW5" s="610"/>
      <c r="AX5" s="610"/>
      <c r="AY5" s="610"/>
      <c r="AZ5" s="610"/>
      <c r="BA5" s="610"/>
      <c r="BB5" s="610"/>
      <c r="BC5" s="610"/>
      <c r="BD5" s="610"/>
      <c r="BE5" s="610"/>
      <c r="BF5" s="611"/>
      <c r="BG5" s="623">
        <v>548433</v>
      </c>
      <c r="BH5" s="624"/>
      <c r="BI5" s="624"/>
      <c r="BJ5" s="624"/>
      <c r="BK5" s="624"/>
      <c r="BL5" s="624"/>
      <c r="BM5" s="624"/>
      <c r="BN5" s="625"/>
      <c r="BO5" s="626">
        <v>100</v>
      </c>
      <c r="BP5" s="626"/>
      <c r="BQ5" s="626"/>
      <c r="BR5" s="626"/>
      <c r="BS5" s="627">
        <v>2745</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c r="B6" s="620" t="s">
        <v>242</v>
      </c>
      <c r="C6" s="621"/>
      <c r="D6" s="621"/>
      <c r="E6" s="621"/>
      <c r="F6" s="621"/>
      <c r="G6" s="621"/>
      <c r="H6" s="621"/>
      <c r="I6" s="621"/>
      <c r="J6" s="621"/>
      <c r="K6" s="621"/>
      <c r="L6" s="621"/>
      <c r="M6" s="621"/>
      <c r="N6" s="621"/>
      <c r="O6" s="621"/>
      <c r="P6" s="621"/>
      <c r="Q6" s="622"/>
      <c r="R6" s="623">
        <v>30785</v>
      </c>
      <c r="S6" s="624"/>
      <c r="T6" s="624"/>
      <c r="U6" s="624"/>
      <c r="V6" s="624"/>
      <c r="W6" s="624"/>
      <c r="X6" s="624"/>
      <c r="Y6" s="625"/>
      <c r="Z6" s="626">
        <v>0.5</v>
      </c>
      <c r="AA6" s="626"/>
      <c r="AB6" s="626"/>
      <c r="AC6" s="626"/>
      <c r="AD6" s="627">
        <v>30785</v>
      </c>
      <c r="AE6" s="627"/>
      <c r="AF6" s="627"/>
      <c r="AG6" s="627"/>
      <c r="AH6" s="627"/>
      <c r="AI6" s="627"/>
      <c r="AJ6" s="627"/>
      <c r="AK6" s="627"/>
      <c r="AL6" s="628">
        <v>1.1000000000000001</v>
      </c>
      <c r="AM6" s="629"/>
      <c r="AN6" s="629"/>
      <c r="AO6" s="630"/>
      <c r="AP6" s="620" t="s">
        <v>243</v>
      </c>
      <c r="AQ6" s="621"/>
      <c r="AR6" s="621"/>
      <c r="AS6" s="621"/>
      <c r="AT6" s="621"/>
      <c r="AU6" s="621"/>
      <c r="AV6" s="621"/>
      <c r="AW6" s="621"/>
      <c r="AX6" s="621"/>
      <c r="AY6" s="621"/>
      <c r="AZ6" s="621"/>
      <c r="BA6" s="621"/>
      <c r="BB6" s="621"/>
      <c r="BC6" s="621"/>
      <c r="BD6" s="621"/>
      <c r="BE6" s="621"/>
      <c r="BF6" s="622"/>
      <c r="BG6" s="623">
        <v>548433</v>
      </c>
      <c r="BH6" s="624"/>
      <c r="BI6" s="624"/>
      <c r="BJ6" s="624"/>
      <c r="BK6" s="624"/>
      <c r="BL6" s="624"/>
      <c r="BM6" s="624"/>
      <c r="BN6" s="625"/>
      <c r="BO6" s="626">
        <v>100</v>
      </c>
      <c r="BP6" s="626"/>
      <c r="BQ6" s="626"/>
      <c r="BR6" s="626"/>
      <c r="BS6" s="627">
        <v>2745</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78489</v>
      </c>
      <c r="CS6" s="624"/>
      <c r="CT6" s="624"/>
      <c r="CU6" s="624"/>
      <c r="CV6" s="624"/>
      <c r="CW6" s="624"/>
      <c r="CX6" s="624"/>
      <c r="CY6" s="625"/>
      <c r="CZ6" s="617">
        <v>1.3</v>
      </c>
      <c r="DA6" s="618"/>
      <c r="DB6" s="618"/>
      <c r="DC6" s="634"/>
      <c r="DD6" s="632" t="s">
        <v>141</v>
      </c>
      <c r="DE6" s="624"/>
      <c r="DF6" s="624"/>
      <c r="DG6" s="624"/>
      <c r="DH6" s="624"/>
      <c r="DI6" s="624"/>
      <c r="DJ6" s="624"/>
      <c r="DK6" s="624"/>
      <c r="DL6" s="624"/>
      <c r="DM6" s="624"/>
      <c r="DN6" s="624"/>
      <c r="DO6" s="624"/>
      <c r="DP6" s="625"/>
      <c r="DQ6" s="632">
        <v>78419</v>
      </c>
      <c r="DR6" s="624"/>
      <c r="DS6" s="624"/>
      <c r="DT6" s="624"/>
      <c r="DU6" s="624"/>
      <c r="DV6" s="624"/>
      <c r="DW6" s="624"/>
      <c r="DX6" s="624"/>
      <c r="DY6" s="624"/>
      <c r="DZ6" s="624"/>
      <c r="EA6" s="624"/>
      <c r="EB6" s="624"/>
      <c r="EC6" s="633"/>
    </row>
    <row r="7" spans="2:143" ht="11.25" customHeight="1">
      <c r="B7" s="620" t="s">
        <v>245</v>
      </c>
      <c r="C7" s="621"/>
      <c r="D7" s="621"/>
      <c r="E7" s="621"/>
      <c r="F7" s="621"/>
      <c r="G7" s="621"/>
      <c r="H7" s="621"/>
      <c r="I7" s="621"/>
      <c r="J7" s="621"/>
      <c r="K7" s="621"/>
      <c r="L7" s="621"/>
      <c r="M7" s="621"/>
      <c r="N7" s="621"/>
      <c r="O7" s="621"/>
      <c r="P7" s="621"/>
      <c r="Q7" s="622"/>
      <c r="R7" s="623">
        <v>184</v>
      </c>
      <c r="S7" s="624"/>
      <c r="T7" s="624"/>
      <c r="U7" s="624"/>
      <c r="V7" s="624"/>
      <c r="W7" s="624"/>
      <c r="X7" s="624"/>
      <c r="Y7" s="625"/>
      <c r="Z7" s="626">
        <v>0</v>
      </c>
      <c r="AA7" s="626"/>
      <c r="AB7" s="626"/>
      <c r="AC7" s="626"/>
      <c r="AD7" s="627">
        <v>184</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279682</v>
      </c>
      <c r="BH7" s="624"/>
      <c r="BI7" s="624"/>
      <c r="BJ7" s="624"/>
      <c r="BK7" s="624"/>
      <c r="BL7" s="624"/>
      <c r="BM7" s="624"/>
      <c r="BN7" s="625"/>
      <c r="BO7" s="626">
        <v>51</v>
      </c>
      <c r="BP7" s="626"/>
      <c r="BQ7" s="626"/>
      <c r="BR7" s="626"/>
      <c r="BS7" s="627">
        <v>2745</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701577</v>
      </c>
      <c r="CS7" s="624"/>
      <c r="CT7" s="624"/>
      <c r="CU7" s="624"/>
      <c r="CV7" s="624"/>
      <c r="CW7" s="624"/>
      <c r="CX7" s="624"/>
      <c r="CY7" s="625"/>
      <c r="CZ7" s="626">
        <v>11.2</v>
      </c>
      <c r="DA7" s="626"/>
      <c r="DB7" s="626"/>
      <c r="DC7" s="626"/>
      <c r="DD7" s="632">
        <v>9037</v>
      </c>
      <c r="DE7" s="624"/>
      <c r="DF7" s="624"/>
      <c r="DG7" s="624"/>
      <c r="DH7" s="624"/>
      <c r="DI7" s="624"/>
      <c r="DJ7" s="624"/>
      <c r="DK7" s="624"/>
      <c r="DL7" s="624"/>
      <c r="DM7" s="624"/>
      <c r="DN7" s="624"/>
      <c r="DO7" s="624"/>
      <c r="DP7" s="625"/>
      <c r="DQ7" s="632">
        <v>459648</v>
      </c>
      <c r="DR7" s="624"/>
      <c r="DS7" s="624"/>
      <c r="DT7" s="624"/>
      <c r="DU7" s="624"/>
      <c r="DV7" s="624"/>
      <c r="DW7" s="624"/>
      <c r="DX7" s="624"/>
      <c r="DY7" s="624"/>
      <c r="DZ7" s="624"/>
      <c r="EA7" s="624"/>
      <c r="EB7" s="624"/>
      <c r="EC7" s="633"/>
    </row>
    <row r="8" spans="2:143" ht="11.25" customHeight="1">
      <c r="B8" s="620" t="s">
        <v>248</v>
      </c>
      <c r="C8" s="621"/>
      <c r="D8" s="621"/>
      <c r="E8" s="621"/>
      <c r="F8" s="621"/>
      <c r="G8" s="621"/>
      <c r="H8" s="621"/>
      <c r="I8" s="621"/>
      <c r="J8" s="621"/>
      <c r="K8" s="621"/>
      <c r="L8" s="621"/>
      <c r="M8" s="621"/>
      <c r="N8" s="621"/>
      <c r="O8" s="621"/>
      <c r="P8" s="621"/>
      <c r="Q8" s="622"/>
      <c r="R8" s="623">
        <v>2988</v>
      </c>
      <c r="S8" s="624"/>
      <c r="T8" s="624"/>
      <c r="U8" s="624"/>
      <c r="V8" s="624"/>
      <c r="W8" s="624"/>
      <c r="X8" s="624"/>
      <c r="Y8" s="625"/>
      <c r="Z8" s="626">
        <v>0</v>
      </c>
      <c r="AA8" s="626"/>
      <c r="AB8" s="626"/>
      <c r="AC8" s="626"/>
      <c r="AD8" s="627">
        <v>2988</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11900</v>
      </c>
      <c r="BH8" s="624"/>
      <c r="BI8" s="624"/>
      <c r="BJ8" s="624"/>
      <c r="BK8" s="624"/>
      <c r="BL8" s="624"/>
      <c r="BM8" s="624"/>
      <c r="BN8" s="625"/>
      <c r="BO8" s="626">
        <v>2.2000000000000002</v>
      </c>
      <c r="BP8" s="626"/>
      <c r="BQ8" s="626"/>
      <c r="BR8" s="626"/>
      <c r="BS8" s="627" t="s">
        <v>250</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2163920</v>
      </c>
      <c r="CS8" s="624"/>
      <c r="CT8" s="624"/>
      <c r="CU8" s="624"/>
      <c r="CV8" s="624"/>
      <c r="CW8" s="624"/>
      <c r="CX8" s="624"/>
      <c r="CY8" s="625"/>
      <c r="CZ8" s="626">
        <v>34.6</v>
      </c>
      <c r="DA8" s="626"/>
      <c r="DB8" s="626"/>
      <c r="DC8" s="626"/>
      <c r="DD8" s="632">
        <v>63256</v>
      </c>
      <c r="DE8" s="624"/>
      <c r="DF8" s="624"/>
      <c r="DG8" s="624"/>
      <c r="DH8" s="624"/>
      <c r="DI8" s="624"/>
      <c r="DJ8" s="624"/>
      <c r="DK8" s="624"/>
      <c r="DL8" s="624"/>
      <c r="DM8" s="624"/>
      <c r="DN8" s="624"/>
      <c r="DO8" s="624"/>
      <c r="DP8" s="625"/>
      <c r="DQ8" s="632">
        <v>1083195</v>
      </c>
      <c r="DR8" s="624"/>
      <c r="DS8" s="624"/>
      <c r="DT8" s="624"/>
      <c r="DU8" s="624"/>
      <c r="DV8" s="624"/>
      <c r="DW8" s="624"/>
      <c r="DX8" s="624"/>
      <c r="DY8" s="624"/>
      <c r="DZ8" s="624"/>
      <c r="EA8" s="624"/>
      <c r="EB8" s="624"/>
      <c r="EC8" s="633"/>
    </row>
    <row r="9" spans="2:143" ht="11.25" customHeight="1">
      <c r="B9" s="620" t="s">
        <v>252</v>
      </c>
      <c r="C9" s="621"/>
      <c r="D9" s="621"/>
      <c r="E9" s="621"/>
      <c r="F9" s="621"/>
      <c r="G9" s="621"/>
      <c r="H9" s="621"/>
      <c r="I9" s="621"/>
      <c r="J9" s="621"/>
      <c r="K9" s="621"/>
      <c r="L9" s="621"/>
      <c r="M9" s="621"/>
      <c r="N9" s="621"/>
      <c r="O9" s="621"/>
      <c r="P9" s="621"/>
      <c r="Q9" s="622"/>
      <c r="R9" s="623">
        <v>2485</v>
      </c>
      <c r="S9" s="624"/>
      <c r="T9" s="624"/>
      <c r="U9" s="624"/>
      <c r="V9" s="624"/>
      <c r="W9" s="624"/>
      <c r="X9" s="624"/>
      <c r="Y9" s="625"/>
      <c r="Z9" s="626">
        <v>0</v>
      </c>
      <c r="AA9" s="626"/>
      <c r="AB9" s="626"/>
      <c r="AC9" s="626"/>
      <c r="AD9" s="627">
        <v>2485</v>
      </c>
      <c r="AE9" s="627"/>
      <c r="AF9" s="627"/>
      <c r="AG9" s="627"/>
      <c r="AH9" s="627"/>
      <c r="AI9" s="627"/>
      <c r="AJ9" s="627"/>
      <c r="AK9" s="627"/>
      <c r="AL9" s="628">
        <v>0.1</v>
      </c>
      <c r="AM9" s="629"/>
      <c r="AN9" s="629"/>
      <c r="AO9" s="630"/>
      <c r="AP9" s="620" t="s">
        <v>253</v>
      </c>
      <c r="AQ9" s="621"/>
      <c r="AR9" s="621"/>
      <c r="AS9" s="621"/>
      <c r="AT9" s="621"/>
      <c r="AU9" s="621"/>
      <c r="AV9" s="621"/>
      <c r="AW9" s="621"/>
      <c r="AX9" s="621"/>
      <c r="AY9" s="621"/>
      <c r="AZ9" s="621"/>
      <c r="BA9" s="621"/>
      <c r="BB9" s="621"/>
      <c r="BC9" s="621"/>
      <c r="BD9" s="621"/>
      <c r="BE9" s="621"/>
      <c r="BF9" s="622"/>
      <c r="BG9" s="623">
        <v>249993</v>
      </c>
      <c r="BH9" s="624"/>
      <c r="BI9" s="624"/>
      <c r="BJ9" s="624"/>
      <c r="BK9" s="624"/>
      <c r="BL9" s="624"/>
      <c r="BM9" s="624"/>
      <c r="BN9" s="625"/>
      <c r="BO9" s="626">
        <v>45.6</v>
      </c>
      <c r="BP9" s="626"/>
      <c r="BQ9" s="626"/>
      <c r="BR9" s="626"/>
      <c r="BS9" s="627" t="s">
        <v>250</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669933</v>
      </c>
      <c r="CS9" s="624"/>
      <c r="CT9" s="624"/>
      <c r="CU9" s="624"/>
      <c r="CV9" s="624"/>
      <c r="CW9" s="624"/>
      <c r="CX9" s="624"/>
      <c r="CY9" s="625"/>
      <c r="CZ9" s="626">
        <v>10.7</v>
      </c>
      <c r="DA9" s="626"/>
      <c r="DB9" s="626"/>
      <c r="DC9" s="626"/>
      <c r="DD9" s="632">
        <v>37142</v>
      </c>
      <c r="DE9" s="624"/>
      <c r="DF9" s="624"/>
      <c r="DG9" s="624"/>
      <c r="DH9" s="624"/>
      <c r="DI9" s="624"/>
      <c r="DJ9" s="624"/>
      <c r="DK9" s="624"/>
      <c r="DL9" s="624"/>
      <c r="DM9" s="624"/>
      <c r="DN9" s="624"/>
      <c r="DO9" s="624"/>
      <c r="DP9" s="625"/>
      <c r="DQ9" s="632">
        <v>508498</v>
      </c>
      <c r="DR9" s="624"/>
      <c r="DS9" s="624"/>
      <c r="DT9" s="624"/>
      <c r="DU9" s="624"/>
      <c r="DV9" s="624"/>
      <c r="DW9" s="624"/>
      <c r="DX9" s="624"/>
      <c r="DY9" s="624"/>
      <c r="DZ9" s="624"/>
      <c r="EA9" s="624"/>
      <c r="EB9" s="624"/>
      <c r="EC9" s="633"/>
    </row>
    <row r="10" spans="2:143" ht="11.25" customHeight="1">
      <c r="B10" s="620" t="s">
        <v>255</v>
      </c>
      <c r="C10" s="621"/>
      <c r="D10" s="621"/>
      <c r="E10" s="621"/>
      <c r="F10" s="621"/>
      <c r="G10" s="621"/>
      <c r="H10" s="621"/>
      <c r="I10" s="621"/>
      <c r="J10" s="621"/>
      <c r="K10" s="621"/>
      <c r="L10" s="621"/>
      <c r="M10" s="621"/>
      <c r="N10" s="621"/>
      <c r="O10" s="621"/>
      <c r="P10" s="621"/>
      <c r="Q10" s="622"/>
      <c r="R10" s="623" t="s">
        <v>250</v>
      </c>
      <c r="S10" s="624"/>
      <c r="T10" s="624"/>
      <c r="U10" s="624"/>
      <c r="V10" s="624"/>
      <c r="W10" s="624"/>
      <c r="X10" s="624"/>
      <c r="Y10" s="625"/>
      <c r="Z10" s="626" t="s">
        <v>179</v>
      </c>
      <c r="AA10" s="626"/>
      <c r="AB10" s="626"/>
      <c r="AC10" s="626"/>
      <c r="AD10" s="627" t="s">
        <v>250</v>
      </c>
      <c r="AE10" s="627"/>
      <c r="AF10" s="627"/>
      <c r="AG10" s="627"/>
      <c r="AH10" s="627"/>
      <c r="AI10" s="627"/>
      <c r="AJ10" s="627"/>
      <c r="AK10" s="627"/>
      <c r="AL10" s="628" t="s">
        <v>179</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8089</v>
      </c>
      <c r="BH10" s="624"/>
      <c r="BI10" s="624"/>
      <c r="BJ10" s="624"/>
      <c r="BK10" s="624"/>
      <c r="BL10" s="624"/>
      <c r="BM10" s="624"/>
      <c r="BN10" s="625"/>
      <c r="BO10" s="626">
        <v>1.5</v>
      </c>
      <c r="BP10" s="626"/>
      <c r="BQ10" s="626"/>
      <c r="BR10" s="626"/>
      <c r="BS10" s="627" t="s">
        <v>250</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v>1588</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1588</v>
      </c>
      <c r="DR10" s="624"/>
      <c r="DS10" s="624"/>
      <c r="DT10" s="624"/>
      <c r="DU10" s="624"/>
      <c r="DV10" s="624"/>
      <c r="DW10" s="624"/>
      <c r="DX10" s="624"/>
      <c r="DY10" s="624"/>
      <c r="DZ10" s="624"/>
      <c r="EA10" s="624"/>
      <c r="EB10" s="624"/>
      <c r="EC10" s="633"/>
    </row>
    <row r="11" spans="2:143" ht="11.25" customHeight="1">
      <c r="B11" s="620" t="s">
        <v>258</v>
      </c>
      <c r="C11" s="621"/>
      <c r="D11" s="621"/>
      <c r="E11" s="621"/>
      <c r="F11" s="621"/>
      <c r="G11" s="621"/>
      <c r="H11" s="621"/>
      <c r="I11" s="621"/>
      <c r="J11" s="621"/>
      <c r="K11" s="621"/>
      <c r="L11" s="621"/>
      <c r="M11" s="621"/>
      <c r="N11" s="621"/>
      <c r="O11" s="621"/>
      <c r="P11" s="621"/>
      <c r="Q11" s="622"/>
      <c r="R11" s="623">
        <v>178464</v>
      </c>
      <c r="S11" s="624"/>
      <c r="T11" s="624"/>
      <c r="U11" s="624"/>
      <c r="V11" s="624"/>
      <c r="W11" s="624"/>
      <c r="X11" s="624"/>
      <c r="Y11" s="625"/>
      <c r="Z11" s="628">
        <v>2.6</v>
      </c>
      <c r="AA11" s="629"/>
      <c r="AB11" s="629"/>
      <c r="AC11" s="635"/>
      <c r="AD11" s="632">
        <v>178464</v>
      </c>
      <c r="AE11" s="624"/>
      <c r="AF11" s="624"/>
      <c r="AG11" s="624"/>
      <c r="AH11" s="624"/>
      <c r="AI11" s="624"/>
      <c r="AJ11" s="624"/>
      <c r="AK11" s="625"/>
      <c r="AL11" s="628">
        <v>6.1</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9700</v>
      </c>
      <c r="BH11" s="624"/>
      <c r="BI11" s="624"/>
      <c r="BJ11" s="624"/>
      <c r="BK11" s="624"/>
      <c r="BL11" s="624"/>
      <c r="BM11" s="624"/>
      <c r="BN11" s="625"/>
      <c r="BO11" s="626">
        <v>1.8</v>
      </c>
      <c r="BP11" s="626"/>
      <c r="BQ11" s="626"/>
      <c r="BR11" s="626"/>
      <c r="BS11" s="627">
        <v>2745</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134339</v>
      </c>
      <c r="CS11" s="624"/>
      <c r="CT11" s="624"/>
      <c r="CU11" s="624"/>
      <c r="CV11" s="624"/>
      <c r="CW11" s="624"/>
      <c r="CX11" s="624"/>
      <c r="CY11" s="625"/>
      <c r="CZ11" s="626">
        <v>2.1</v>
      </c>
      <c r="DA11" s="626"/>
      <c r="DB11" s="626"/>
      <c r="DC11" s="626"/>
      <c r="DD11" s="632">
        <v>32557</v>
      </c>
      <c r="DE11" s="624"/>
      <c r="DF11" s="624"/>
      <c r="DG11" s="624"/>
      <c r="DH11" s="624"/>
      <c r="DI11" s="624"/>
      <c r="DJ11" s="624"/>
      <c r="DK11" s="624"/>
      <c r="DL11" s="624"/>
      <c r="DM11" s="624"/>
      <c r="DN11" s="624"/>
      <c r="DO11" s="624"/>
      <c r="DP11" s="625"/>
      <c r="DQ11" s="632">
        <v>103319</v>
      </c>
      <c r="DR11" s="624"/>
      <c r="DS11" s="624"/>
      <c r="DT11" s="624"/>
      <c r="DU11" s="624"/>
      <c r="DV11" s="624"/>
      <c r="DW11" s="624"/>
      <c r="DX11" s="624"/>
      <c r="DY11" s="624"/>
      <c r="DZ11" s="624"/>
      <c r="EA11" s="624"/>
      <c r="EB11" s="624"/>
      <c r="EC11" s="633"/>
    </row>
    <row r="12" spans="2:143" ht="11.25" customHeight="1">
      <c r="B12" s="620" t="s">
        <v>261</v>
      </c>
      <c r="C12" s="621"/>
      <c r="D12" s="621"/>
      <c r="E12" s="621"/>
      <c r="F12" s="621"/>
      <c r="G12" s="621"/>
      <c r="H12" s="621"/>
      <c r="I12" s="621"/>
      <c r="J12" s="621"/>
      <c r="K12" s="621"/>
      <c r="L12" s="621"/>
      <c r="M12" s="621"/>
      <c r="N12" s="621"/>
      <c r="O12" s="621"/>
      <c r="P12" s="621"/>
      <c r="Q12" s="622"/>
      <c r="R12" s="623" t="s">
        <v>250</v>
      </c>
      <c r="S12" s="624"/>
      <c r="T12" s="624"/>
      <c r="U12" s="624"/>
      <c r="V12" s="624"/>
      <c r="W12" s="624"/>
      <c r="X12" s="624"/>
      <c r="Y12" s="625"/>
      <c r="Z12" s="626" t="s">
        <v>250</v>
      </c>
      <c r="AA12" s="626"/>
      <c r="AB12" s="626"/>
      <c r="AC12" s="626"/>
      <c r="AD12" s="627" t="s">
        <v>179</v>
      </c>
      <c r="AE12" s="627"/>
      <c r="AF12" s="627"/>
      <c r="AG12" s="627"/>
      <c r="AH12" s="627"/>
      <c r="AI12" s="627"/>
      <c r="AJ12" s="627"/>
      <c r="AK12" s="627"/>
      <c r="AL12" s="628" t="s">
        <v>250</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219489</v>
      </c>
      <c r="BH12" s="624"/>
      <c r="BI12" s="624"/>
      <c r="BJ12" s="624"/>
      <c r="BK12" s="624"/>
      <c r="BL12" s="624"/>
      <c r="BM12" s="624"/>
      <c r="BN12" s="625"/>
      <c r="BO12" s="626">
        <v>40</v>
      </c>
      <c r="BP12" s="626"/>
      <c r="BQ12" s="626"/>
      <c r="BR12" s="626"/>
      <c r="BS12" s="627" t="s">
        <v>250</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208814</v>
      </c>
      <c r="CS12" s="624"/>
      <c r="CT12" s="624"/>
      <c r="CU12" s="624"/>
      <c r="CV12" s="624"/>
      <c r="CW12" s="624"/>
      <c r="CX12" s="624"/>
      <c r="CY12" s="625"/>
      <c r="CZ12" s="626">
        <v>3.3</v>
      </c>
      <c r="DA12" s="626"/>
      <c r="DB12" s="626"/>
      <c r="DC12" s="626"/>
      <c r="DD12" s="632">
        <v>1573</v>
      </c>
      <c r="DE12" s="624"/>
      <c r="DF12" s="624"/>
      <c r="DG12" s="624"/>
      <c r="DH12" s="624"/>
      <c r="DI12" s="624"/>
      <c r="DJ12" s="624"/>
      <c r="DK12" s="624"/>
      <c r="DL12" s="624"/>
      <c r="DM12" s="624"/>
      <c r="DN12" s="624"/>
      <c r="DO12" s="624"/>
      <c r="DP12" s="625"/>
      <c r="DQ12" s="632">
        <v>207521</v>
      </c>
      <c r="DR12" s="624"/>
      <c r="DS12" s="624"/>
      <c r="DT12" s="624"/>
      <c r="DU12" s="624"/>
      <c r="DV12" s="624"/>
      <c r="DW12" s="624"/>
      <c r="DX12" s="624"/>
      <c r="DY12" s="624"/>
      <c r="DZ12" s="624"/>
      <c r="EA12" s="624"/>
      <c r="EB12" s="624"/>
      <c r="EC12" s="633"/>
    </row>
    <row r="13" spans="2:143" ht="11.25" customHeight="1">
      <c r="B13" s="620" t="s">
        <v>264</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179</v>
      </c>
      <c r="AA13" s="626"/>
      <c r="AB13" s="626"/>
      <c r="AC13" s="626"/>
      <c r="AD13" s="627" t="s">
        <v>141</v>
      </c>
      <c r="AE13" s="627"/>
      <c r="AF13" s="627"/>
      <c r="AG13" s="627"/>
      <c r="AH13" s="627"/>
      <c r="AI13" s="627"/>
      <c r="AJ13" s="627"/>
      <c r="AK13" s="627"/>
      <c r="AL13" s="628" t="s">
        <v>179</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208964</v>
      </c>
      <c r="BH13" s="624"/>
      <c r="BI13" s="624"/>
      <c r="BJ13" s="624"/>
      <c r="BK13" s="624"/>
      <c r="BL13" s="624"/>
      <c r="BM13" s="624"/>
      <c r="BN13" s="625"/>
      <c r="BO13" s="626">
        <v>38.1</v>
      </c>
      <c r="BP13" s="626"/>
      <c r="BQ13" s="626"/>
      <c r="BR13" s="626"/>
      <c r="BS13" s="627" t="s">
        <v>179</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417124</v>
      </c>
      <c r="CS13" s="624"/>
      <c r="CT13" s="624"/>
      <c r="CU13" s="624"/>
      <c r="CV13" s="624"/>
      <c r="CW13" s="624"/>
      <c r="CX13" s="624"/>
      <c r="CY13" s="625"/>
      <c r="CZ13" s="626">
        <v>6.7</v>
      </c>
      <c r="DA13" s="626"/>
      <c r="DB13" s="626"/>
      <c r="DC13" s="626"/>
      <c r="DD13" s="632">
        <v>242139</v>
      </c>
      <c r="DE13" s="624"/>
      <c r="DF13" s="624"/>
      <c r="DG13" s="624"/>
      <c r="DH13" s="624"/>
      <c r="DI13" s="624"/>
      <c r="DJ13" s="624"/>
      <c r="DK13" s="624"/>
      <c r="DL13" s="624"/>
      <c r="DM13" s="624"/>
      <c r="DN13" s="624"/>
      <c r="DO13" s="624"/>
      <c r="DP13" s="625"/>
      <c r="DQ13" s="632">
        <v>112336</v>
      </c>
      <c r="DR13" s="624"/>
      <c r="DS13" s="624"/>
      <c r="DT13" s="624"/>
      <c r="DU13" s="624"/>
      <c r="DV13" s="624"/>
      <c r="DW13" s="624"/>
      <c r="DX13" s="624"/>
      <c r="DY13" s="624"/>
      <c r="DZ13" s="624"/>
      <c r="EA13" s="624"/>
      <c r="EB13" s="624"/>
      <c r="EC13" s="633"/>
    </row>
    <row r="14" spans="2:143" ht="11.25" customHeight="1">
      <c r="B14" s="620" t="s">
        <v>267</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179</v>
      </c>
      <c r="AA14" s="626"/>
      <c r="AB14" s="626"/>
      <c r="AC14" s="626"/>
      <c r="AD14" s="627" t="s">
        <v>179</v>
      </c>
      <c r="AE14" s="627"/>
      <c r="AF14" s="627"/>
      <c r="AG14" s="627"/>
      <c r="AH14" s="627"/>
      <c r="AI14" s="627"/>
      <c r="AJ14" s="627"/>
      <c r="AK14" s="627"/>
      <c r="AL14" s="628" t="s">
        <v>179</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31976</v>
      </c>
      <c r="BH14" s="624"/>
      <c r="BI14" s="624"/>
      <c r="BJ14" s="624"/>
      <c r="BK14" s="624"/>
      <c r="BL14" s="624"/>
      <c r="BM14" s="624"/>
      <c r="BN14" s="625"/>
      <c r="BO14" s="626">
        <v>5.8</v>
      </c>
      <c r="BP14" s="626"/>
      <c r="BQ14" s="626"/>
      <c r="BR14" s="626"/>
      <c r="BS14" s="627" t="s">
        <v>179</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159663</v>
      </c>
      <c r="CS14" s="624"/>
      <c r="CT14" s="624"/>
      <c r="CU14" s="624"/>
      <c r="CV14" s="624"/>
      <c r="CW14" s="624"/>
      <c r="CX14" s="624"/>
      <c r="CY14" s="625"/>
      <c r="CZ14" s="626">
        <v>2.6</v>
      </c>
      <c r="DA14" s="626"/>
      <c r="DB14" s="626"/>
      <c r="DC14" s="626"/>
      <c r="DD14" s="632" t="s">
        <v>179</v>
      </c>
      <c r="DE14" s="624"/>
      <c r="DF14" s="624"/>
      <c r="DG14" s="624"/>
      <c r="DH14" s="624"/>
      <c r="DI14" s="624"/>
      <c r="DJ14" s="624"/>
      <c r="DK14" s="624"/>
      <c r="DL14" s="624"/>
      <c r="DM14" s="624"/>
      <c r="DN14" s="624"/>
      <c r="DO14" s="624"/>
      <c r="DP14" s="625"/>
      <c r="DQ14" s="632">
        <v>153886</v>
      </c>
      <c r="DR14" s="624"/>
      <c r="DS14" s="624"/>
      <c r="DT14" s="624"/>
      <c r="DU14" s="624"/>
      <c r="DV14" s="624"/>
      <c r="DW14" s="624"/>
      <c r="DX14" s="624"/>
      <c r="DY14" s="624"/>
      <c r="DZ14" s="624"/>
      <c r="EA14" s="624"/>
      <c r="EB14" s="624"/>
      <c r="EC14" s="633"/>
    </row>
    <row r="15" spans="2:143" ht="11.25" customHeight="1">
      <c r="B15" s="620" t="s">
        <v>270</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141</v>
      </c>
      <c r="AA15" s="626"/>
      <c r="AB15" s="626"/>
      <c r="AC15" s="626"/>
      <c r="AD15" s="627" t="s">
        <v>250</v>
      </c>
      <c r="AE15" s="627"/>
      <c r="AF15" s="627"/>
      <c r="AG15" s="627"/>
      <c r="AH15" s="627"/>
      <c r="AI15" s="627"/>
      <c r="AJ15" s="627"/>
      <c r="AK15" s="627"/>
      <c r="AL15" s="628" t="s">
        <v>179</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17286</v>
      </c>
      <c r="BH15" s="624"/>
      <c r="BI15" s="624"/>
      <c r="BJ15" s="624"/>
      <c r="BK15" s="624"/>
      <c r="BL15" s="624"/>
      <c r="BM15" s="624"/>
      <c r="BN15" s="625"/>
      <c r="BO15" s="626">
        <v>3.2</v>
      </c>
      <c r="BP15" s="626"/>
      <c r="BQ15" s="626"/>
      <c r="BR15" s="626"/>
      <c r="BS15" s="627" t="s">
        <v>179</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1148334</v>
      </c>
      <c r="CS15" s="624"/>
      <c r="CT15" s="624"/>
      <c r="CU15" s="624"/>
      <c r="CV15" s="624"/>
      <c r="CW15" s="624"/>
      <c r="CX15" s="624"/>
      <c r="CY15" s="625"/>
      <c r="CZ15" s="626">
        <v>18.399999999999999</v>
      </c>
      <c r="DA15" s="626"/>
      <c r="DB15" s="626"/>
      <c r="DC15" s="626"/>
      <c r="DD15" s="632">
        <v>787883</v>
      </c>
      <c r="DE15" s="624"/>
      <c r="DF15" s="624"/>
      <c r="DG15" s="624"/>
      <c r="DH15" s="624"/>
      <c r="DI15" s="624"/>
      <c r="DJ15" s="624"/>
      <c r="DK15" s="624"/>
      <c r="DL15" s="624"/>
      <c r="DM15" s="624"/>
      <c r="DN15" s="624"/>
      <c r="DO15" s="624"/>
      <c r="DP15" s="625"/>
      <c r="DQ15" s="632">
        <v>392551</v>
      </c>
      <c r="DR15" s="624"/>
      <c r="DS15" s="624"/>
      <c r="DT15" s="624"/>
      <c r="DU15" s="624"/>
      <c r="DV15" s="624"/>
      <c r="DW15" s="624"/>
      <c r="DX15" s="624"/>
      <c r="DY15" s="624"/>
      <c r="DZ15" s="624"/>
      <c r="EA15" s="624"/>
      <c r="EB15" s="624"/>
      <c r="EC15" s="633"/>
    </row>
    <row r="16" spans="2:143" ht="11.25" customHeight="1">
      <c r="B16" s="620" t="s">
        <v>273</v>
      </c>
      <c r="C16" s="621"/>
      <c r="D16" s="621"/>
      <c r="E16" s="621"/>
      <c r="F16" s="621"/>
      <c r="G16" s="621"/>
      <c r="H16" s="621"/>
      <c r="I16" s="621"/>
      <c r="J16" s="621"/>
      <c r="K16" s="621"/>
      <c r="L16" s="621"/>
      <c r="M16" s="621"/>
      <c r="N16" s="621"/>
      <c r="O16" s="621"/>
      <c r="P16" s="621"/>
      <c r="Q16" s="622"/>
      <c r="R16" s="623">
        <v>4549</v>
      </c>
      <c r="S16" s="624"/>
      <c r="T16" s="624"/>
      <c r="U16" s="624"/>
      <c r="V16" s="624"/>
      <c r="W16" s="624"/>
      <c r="X16" s="624"/>
      <c r="Y16" s="625"/>
      <c r="Z16" s="626">
        <v>0.1</v>
      </c>
      <c r="AA16" s="626"/>
      <c r="AB16" s="626"/>
      <c r="AC16" s="626"/>
      <c r="AD16" s="627">
        <v>4549</v>
      </c>
      <c r="AE16" s="627"/>
      <c r="AF16" s="627"/>
      <c r="AG16" s="627"/>
      <c r="AH16" s="627"/>
      <c r="AI16" s="627"/>
      <c r="AJ16" s="627"/>
      <c r="AK16" s="627"/>
      <c r="AL16" s="628">
        <v>0.2</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250</v>
      </c>
      <c r="DA16" s="626"/>
      <c r="DB16" s="626"/>
      <c r="DC16" s="626"/>
      <c r="DD16" s="632" t="s">
        <v>250</v>
      </c>
      <c r="DE16" s="624"/>
      <c r="DF16" s="624"/>
      <c r="DG16" s="624"/>
      <c r="DH16" s="624"/>
      <c r="DI16" s="624"/>
      <c r="DJ16" s="624"/>
      <c r="DK16" s="624"/>
      <c r="DL16" s="624"/>
      <c r="DM16" s="624"/>
      <c r="DN16" s="624"/>
      <c r="DO16" s="624"/>
      <c r="DP16" s="625"/>
      <c r="DQ16" s="632" t="s">
        <v>250</v>
      </c>
      <c r="DR16" s="624"/>
      <c r="DS16" s="624"/>
      <c r="DT16" s="624"/>
      <c r="DU16" s="624"/>
      <c r="DV16" s="624"/>
      <c r="DW16" s="624"/>
      <c r="DX16" s="624"/>
      <c r="DY16" s="624"/>
      <c r="DZ16" s="624"/>
      <c r="EA16" s="624"/>
      <c r="EB16" s="624"/>
      <c r="EC16" s="633"/>
    </row>
    <row r="17" spans="2:133" ht="11.25" customHeight="1">
      <c r="B17" s="620" t="s">
        <v>276</v>
      </c>
      <c r="C17" s="621"/>
      <c r="D17" s="621"/>
      <c r="E17" s="621"/>
      <c r="F17" s="621"/>
      <c r="G17" s="621"/>
      <c r="H17" s="621"/>
      <c r="I17" s="621"/>
      <c r="J17" s="621"/>
      <c r="K17" s="621"/>
      <c r="L17" s="621"/>
      <c r="M17" s="621"/>
      <c r="N17" s="621"/>
      <c r="O17" s="621"/>
      <c r="P17" s="621"/>
      <c r="Q17" s="622"/>
      <c r="R17" s="623">
        <v>6302</v>
      </c>
      <c r="S17" s="624"/>
      <c r="T17" s="624"/>
      <c r="U17" s="624"/>
      <c r="V17" s="624"/>
      <c r="W17" s="624"/>
      <c r="X17" s="624"/>
      <c r="Y17" s="625"/>
      <c r="Z17" s="626">
        <v>0.1</v>
      </c>
      <c r="AA17" s="626"/>
      <c r="AB17" s="626"/>
      <c r="AC17" s="626"/>
      <c r="AD17" s="627">
        <v>6302</v>
      </c>
      <c r="AE17" s="627"/>
      <c r="AF17" s="627"/>
      <c r="AG17" s="627"/>
      <c r="AH17" s="627"/>
      <c r="AI17" s="627"/>
      <c r="AJ17" s="627"/>
      <c r="AK17" s="627"/>
      <c r="AL17" s="628">
        <v>0.2</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570263</v>
      </c>
      <c r="CS17" s="624"/>
      <c r="CT17" s="624"/>
      <c r="CU17" s="624"/>
      <c r="CV17" s="624"/>
      <c r="CW17" s="624"/>
      <c r="CX17" s="624"/>
      <c r="CY17" s="625"/>
      <c r="CZ17" s="626">
        <v>9.1</v>
      </c>
      <c r="DA17" s="626"/>
      <c r="DB17" s="626"/>
      <c r="DC17" s="626"/>
      <c r="DD17" s="632" t="s">
        <v>179</v>
      </c>
      <c r="DE17" s="624"/>
      <c r="DF17" s="624"/>
      <c r="DG17" s="624"/>
      <c r="DH17" s="624"/>
      <c r="DI17" s="624"/>
      <c r="DJ17" s="624"/>
      <c r="DK17" s="624"/>
      <c r="DL17" s="624"/>
      <c r="DM17" s="624"/>
      <c r="DN17" s="624"/>
      <c r="DO17" s="624"/>
      <c r="DP17" s="625"/>
      <c r="DQ17" s="632">
        <v>482224</v>
      </c>
      <c r="DR17" s="624"/>
      <c r="DS17" s="624"/>
      <c r="DT17" s="624"/>
      <c r="DU17" s="624"/>
      <c r="DV17" s="624"/>
      <c r="DW17" s="624"/>
      <c r="DX17" s="624"/>
      <c r="DY17" s="624"/>
      <c r="DZ17" s="624"/>
      <c r="EA17" s="624"/>
      <c r="EB17" s="624"/>
      <c r="EC17" s="633"/>
    </row>
    <row r="18" spans="2:133" ht="11.25" customHeight="1">
      <c r="B18" s="620" t="s">
        <v>279</v>
      </c>
      <c r="C18" s="621"/>
      <c r="D18" s="621"/>
      <c r="E18" s="621"/>
      <c r="F18" s="621"/>
      <c r="G18" s="621"/>
      <c r="H18" s="621"/>
      <c r="I18" s="621"/>
      <c r="J18" s="621"/>
      <c r="K18" s="621"/>
      <c r="L18" s="621"/>
      <c r="M18" s="621"/>
      <c r="N18" s="621"/>
      <c r="O18" s="621"/>
      <c r="P18" s="621"/>
      <c r="Q18" s="622"/>
      <c r="R18" s="623">
        <v>4701</v>
      </c>
      <c r="S18" s="624"/>
      <c r="T18" s="624"/>
      <c r="U18" s="624"/>
      <c r="V18" s="624"/>
      <c r="W18" s="624"/>
      <c r="X18" s="624"/>
      <c r="Y18" s="625"/>
      <c r="Z18" s="626">
        <v>0.1</v>
      </c>
      <c r="AA18" s="626"/>
      <c r="AB18" s="626"/>
      <c r="AC18" s="626"/>
      <c r="AD18" s="627">
        <v>4701</v>
      </c>
      <c r="AE18" s="627"/>
      <c r="AF18" s="627"/>
      <c r="AG18" s="627"/>
      <c r="AH18" s="627"/>
      <c r="AI18" s="627"/>
      <c r="AJ18" s="627"/>
      <c r="AK18" s="627"/>
      <c r="AL18" s="628">
        <v>0.2</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250</v>
      </c>
      <c r="BP18" s="626"/>
      <c r="BQ18" s="626"/>
      <c r="BR18" s="626"/>
      <c r="BS18" s="627" t="s">
        <v>179</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c r="B19" s="620" t="s">
        <v>282</v>
      </c>
      <c r="C19" s="621"/>
      <c r="D19" s="621"/>
      <c r="E19" s="621"/>
      <c r="F19" s="621"/>
      <c r="G19" s="621"/>
      <c r="H19" s="621"/>
      <c r="I19" s="621"/>
      <c r="J19" s="621"/>
      <c r="K19" s="621"/>
      <c r="L19" s="621"/>
      <c r="M19" s="621"/>
      <c r="N19" s="621"/>
      <c r="O19" s="621"/>
      <c r="P19" s="621"/>
      <c r="Q19" s="622"/>
      <c r="R19" s="623">
        <v>4701</v>
      </c>
      <c r="S19" s="624"/>
      <c r="T19" s="624"/>
      <c r="U19" s="624"/>
      <c r="V19" s="624"/>
      <c r="W19" s="624"/>
      <c r="X19" s="624"/>
      <c r="Y19" s="625"/>
      <c r="Z19" s="626">
        <v>0.1</v>
      </c>
      <c r="AA19" s="626"/>
      <c r="AB19" s="626"/>
      <c r="AC19" s="626"/>
      <c r="AD19" s="627">
        <v>4701</v>
      </c>
      <c r="AE19" s="627"/>
      <c r="AF19" s="627"/>
      <c r="AG19" s="627"/>
      <c r="AH19" s="627"/>
      <c r="AI19" s="627"/>
      <c r="AJ19" s="627"/>
      <c r="AK19" s="627"/>
      <c r="AL19" s="628">
        <v>0.2</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250</v>
      </c>
      <c r="BH19" s="624"/>
      <c r="BI19" s="624"/>
      <c r="BJ19" s="624"/>
      <c r="BK19" s="624"/>
      <c r="BL19" s="624"/>
      <c r="BM19" s="624"/>
      <c r="BN19" s="625"/>
      <c r="BO19" s="626" t="s">
        <v>179</v>
      </c>
      <c r="BP19" s="626"/>
      <c r="BQ19" s="626"/>
      <c r="BR19" s="626"/>
      <c r="BS19" s="627" t="s">
        <v>250</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250</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c r="B20" s="636" t="s">
        <v>285</v>
      </c>
      <c r="C20" s="637"/>
      <c r="D20" s="637"/>
      <c r="E20" s="637"/>
      <c r="F20" s="637"/>
      <c r="G20" s="637"/>
      <c r="H20" s="637"/>
      <c r="I20" s="637"/>
      <c r="J20" s="637"/>
      <c r="K20" s="637"/>
      <c r="L20" s="637"/>
      <c r="M20" s="637"/>
      <c r="N20" s="637"/>
      <c r="O20" s="637"/>
      <c r="P20" s="637"/>
      <c r="Q20" s="638"/>
      <c r="R20" s="623" t="s">
        <v>141</v>
      </c>
      <c r="S20" s="624"/>
      <c r="T20" s="624"/>
      <c r="U20" s="624"/>
      <c r="V20" s="624"/>
      <c r="W20" s="624"/>
      <c r="X20" s="624"/>
      <c r="Y20" s="625"/>
      <c r="Z20" s="626" t="s">
        <v>250</v>
      </c>
      <c r="AA20" s="626"/>
      <c r="AB20" s="626"/>
      <c r="AC20" s="626"/>
      <c r="AD20" s="627" t="s">
        <v>179</v>
      </c>
      <c r="AE20" s="627"/>
      <c r="AF20" s="627"/>
      <c r="AG20" s="627"/>
      <c r="AH20" s="627"/>
      <c r="AI20" s="627"/>
      <c r="AJ20" s="627"/>
      <c r="AK20" s="627"/>
      <c r="AL20" s="628" t="s">
        <v>141</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250</v>
      </c>
      <c r="BP20" s="626"/>
      <c r="BQ20" s="626"/>
      <c r="BR20" s="626"/>
      <c r="BS20" s="627" t="s">
        <v>141</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6254044</v>
      </c>
      <c r="CS20" s="624"/>
      <c r="CT20" s="624"/>
      <c r="CU20" s="624"/>
      <c r="CV20" s="624"/>
      <c r="CW20" s="624"/>
      <c r="CX20" s="624"/>
      <c r="CY20" s="625"/>
      <c r="CZ20" s="626">
        <v>100</v>
      </c>
      <c r="DA20" s="626"/>
      <c r="DB20" s="626"/>
      <c r="DC20" s="626"/>
      <c r="DD20" s="632">
        <v>1173587</v>
      </c>
      <c r="DE20" s="624"/>
      <c r="DF20" s="624"/>
      <c r="DG20" s="624"/>
      <c r="DH20" s="624"/>
      <c r="DI20" s="624"/>
      <c r="DJ20" s="624"/>
      <c r="DK20" s="624"/>
      <c r="DL20" s="624"/>
      <c r="DM20" s="624"/>
      <c r="DN20" s="624"/>
      <c r="DO20" s="624"/>
      <c r="DP20" s="625"/>
      <c r="DQ20" s="632">
        <v>3583185</v>
      </c>
      <c r="DR20" s="624"/>
      <c r="DS20" s="624"/>
      <c r="DT20" s="624"/>
      <c r="DU20" s="624"/>
      <c r="DV20" s="624"/>
      <c r="DW20" s="624"/>
      <c r="DX20" s="624"/>
      <c r="DY20" s="624"/>
      <c r="DZ20" s="624"/>
      <c r="EA20" s="624"/>
      <c r="EB20" s="624"/>
      <c r="EC20" s="633"/>
    </row>
    <row r="21" spans="2:133" ht="11.25" customHeight="1">
      <c r="B21" s="620" t="s">
        <v>288</v>
      </c>
      <c r="C21" s="621"/>
      <c r="D21" s="621"/>
      <c r="E21" s="621"/>
      <c r="F21" s="621"/>
      <c r="G21" s="621"/>
      <c r="H21" s="621"/>
      <c r="I21" s="621"/>
      <c r="J21" s="621"/>
      <c r="K21" s="621"/>
      <c r="L21" s="621"/>
      <c r="M21" s="621"/>
      <c r="N21" s="621"/>
      <c r="O21" s="621"/>
      <c r="P21" s="621"/>
      <c r="Q21" s="622"/>
      <c r="R21" s="623">
        <v>2528904</v>
      </c>
      <c r="S21" s="624"/>
      <c r="T21" s="624"/>
      <c r="U21" s="624"/>
      <c r="V21" s="624"/>
      <c r="W21" s="624"/>
      <c r="X21" s="624"/>
      <c r="Y21" s="625"/>
      <c r="Z21" s="626">
        <v>37</v>
      </c>
      <c r="AA21" s="626"/>
      <c r="AB21" s="626"/>
      <c r="AC21" s="626"/>
      <c r="AD21" s="627">
        <v>2143092</v>
      </c>
      <c r="AE21" s="627"/>
      <c r="AF21" s="627"/>
      <c r="AG21" s="627"/>
      <c r="AH21" s="627"/>
      <c r="AI21" s="627"/>
      <c r="AJ21" s="627"/>
      <c r="AK21" s="627"/>
      <c r="AL21" s="628">
        <v>73.2</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290</v>
      </c>
      <c r="C22" s="621"/>
      <c r="D22" s="621"/>
      <c r="E22" s="621"/>
      <c r="F22" s="621"/>
      <c r="G22" s="621"/>
      <c r="H22" s="621"/>
      <c r="I22" s="621"/>
      <c r="J22" s="621"/>
      <c r="K22" s="621"/>
      <c r="L22" s="621"/>
      <c r="M22" s="621"/>
      <c r="N22" s="621"/>
      <c r="O22" s="621"/>
      <c r="P22" s="621"/>
      <c r="Q22" s="622"/>
      <c r="R22" s="623">
        <v>2143092</v>
      </c>
      <c r="S22" s="624"/>
      <c r="T22" s="624"/>
      <c r="U22" s="624"/>
      <c r="V22" s="624"/>
      <c r="W22" s="624"/>
      <c r="X22" s="624"/>
      <c r="Y22" s="625"/>
      <c r="Z22" s="626">
        <v>31.4</v>
      </c>
      <c r="AA22" s="626"/>
      <c r="AB22" s="626"/>
      <c r="AC22" s="626"/>
      <c r="AD22" s="627">
        <v>2143092</v>
      </c>
      <c r="AE22" s="627"/>
      <c r="AF22" s="627"/>
      <c r="AG22" s="627"/>
      <c r="AH22" s="627"/>
      <c r="AI22" s="627"/>
      <c r="AJ22" s="627"/>
      <c r="AK22" s="627"/>
      <c r="AL22" s="628">
        <v>73.2</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293</v>
      </c>
      <c r="C23" s="621"/>
      <c r="D23" s="621"/>
      <c r="E23" s="621"/>
      <c r="F23" s="621"/>
      <c r="G23" s="621"/>
      <c r="H23" s="621"/>
      <c r="I23" s="621"/>
      <c r="J23" s="621"/>
      <c r="K23" s="621"/>
      <c r="L23" s="621"/>
      <c r="M23" s="621"/>
      <c r="N23" s="621"/>
      <c r="O23" s="621"/>
      <c r="P23" s="621"/>
      <c r="Q23" s="622"/>
      <c r="R23" s="623">
        <v>385812</v>
      </c>
      <c r="S23" s="624"/>
      <c r="T23" s="624"/>
      <c r="U23" s="624"/>
      <c r="V23" s="624"/>
      <c r="W23" s="624"/>
      <c r="X23" s="624"/>
      <c r="Y23" s="625"/>
      <c r="Z23" s="626">
        <v>5.6</v>
      </c>
      <c r="AA23" s="626"/>
      <c r="AB23" s="626"/>
      <c r="AC23" s="626"/>
      <c r="AD23" s="627" t="s">
        <v>179</v>
      </c>
      <c r="AE23" s="627"/>
      <c r="AF23" s="627"/>
      <c r="AG23" s="627"/>
      <c r="AH23" s="627"/>
      <c r="AI23" s="627"/>
      <c r="AJ23" s="627"/>
      <c r="AK23" s="627"/>
      <c r="AL23" s="628" t="s">
        <v>141</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c r="B24" s="620" t="s">
        <v>300</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2733761</v>
      </c>
      <c r="CS24" s="613"/>
      <c r="CT24" s="613"/>
      <c r="CU24" s="613"/>
      <c r="CV24" s="613"/>
      <c r="CW24" s="613"/>
      <c r="CX24" s="613"/>
      <c r="CY24" s="614"/>
      <c r="CZ24" s="617">
        <v>43.7</v>
      </c>
      <c r="DA24" s="618"/>
      <c r="DB24" s="618"/>
      <c r="DC24" s="634"/>
      <c r="DD24" s="658">
        <v>1583684</v>
      </c>
      <c r="DE24" s="613"/>
      <c r="DF24" s="613"/>
      <c r="DG24" s="613"/>
      <c r="DH24" s="613"/>
      <c r="DI24" s="613"/>
      <c r="DJ24" s="613"/>
      <c r="DK24" s="614"/>
      <c r="DL24" s="658">
        <v>1508487</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303</v>
      </c>
      <c r="C25" s="621"/>
      <c r="D25" s="621"/>
      <c r="E25" s="621"/>
      <c r="F25" s="621"/>
      <c r="G25" s="621"/>
      <c r="H25" s="621"/>
      <c r="I25" s="621"/>
      <c r="J25" s="621"/>
      <c r="K25" s="621"/>
      <c r="L25" s="621"/>
      <c r="M25" s="621"/>
      <c r="N25" s="621"/>
      <c r="O25" s="621"/>
      <c r="P25" s="621"/>
      <c r="Q25" s="622"/>
      <c r="R25" s="623">
        <v>3307795</v>
      </c>
      <c r="S25" s="624"/>
      <c r="T25" s="624"/>
      <c r="U25" s="624"/>
      <c r="V25" s="624"/>
      <c r="W25" s="624"/>
      <c r="X25" s="624"/>
      <c r="Y25" s="625"/>
      <c r="Z25" s="626">
        <v>48.4</v>
      </c>
      <c r="AA25" s="626"/>
      <c r="AB25" s="626"/>
      <c r="AC25" s="626"/>
      <c r="AD25" s="627">
        <v>2921983</v>
      </c>
      <c r="AE25" s="627"/>
      <c r="AF25" s="627"/>
      <c r="AG25" s="627"/>
      <c r="AH25" s="627"/>
      <c r="AI25" s="627"/>
      <c r="AJ25" s="627"/>
      <c r="AK25" s="627"/>
      <c r="AL25" s="628">
        <v>99.8</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1074826</v>
      </c>
      <c r="CS25" s="655"/>
      <c r="CT25" s="655"/>
      <c r="CU25" s="655"/>
      <c r="CV25" s="655"/>
      <c r="CW25" s="655"/>
      <c r="CX25" s="655"/>
      <c r="CY25" s="656"/>
      <c r="CZ25" s="628">
        <v>17.2</v>
      </c>
      <c r="DA25" s="653"/>
      <c r="DB25" s="653"/>
      <c r="DC25" s="657"/>
      <c r="DD25" s="632">
        <v>824491</v>
      </c>
      <c r="DE25" s="655"/>
      <c r="DF25" s="655"/>
      <c r="DG25" s="655"/>
      <c r="DH25" s="655"/>
      <c r="DI25" s="655"/>
      <c r="DJ25" s="655"/>
      <c r="DK25" s="656"/>
      <c r="DL25" s="632">
        <v>806943</v>
      </c>
      <c r="DM25" s="655"/>
      <c r="DN25" s="655"/>
      <c r="DO25" s="655"/>
      <c r="DP25" s="655"/>
      <c r="DQ25" s="655"/>
      <c r="DR25" s="655"/>
      <c r="DS25" s="655"/>
      <c r="DT25" s="655"/>
      <c r="DU25" s="655"/>
      <c r="DV25" s="656"/>
      <c r="DW25" s="628">
        <v>27.3</v>
      </c>
      <c r="DX25" s="653"/>
      <c r="DY25" s="653"/>
      <c r="DZ25" s="653"/>
      <c r="EA25" s="653"/>
      <c r="EB25" s="653"/>
      <c r="EC25" s="654"/>
    </row>
    <row r="26" spans="2:133" ht="11.25" customHeight="1">
      <c r="B26" s="620" t="s">
        <v>306</v>
      </c>
      <c r="C26" s="621"/>
      <c r="D26" s="621"/>
      <c r="E26" s="621"/>
      <c r="F26" s="621"/>
      <c r="G26" s="621"/>
      <c r="H26" s="621"/>
      <c r="I26" s="621"/>
      <c r="J26" s="621"/>
      <c r="K26" s="621"/>
      <c r="L26" s="621"/>
      <c r="M26" s="621"/>
      <c r="N26" s="621"/>
      <c r="O26" s="621"/>
      <c r="P26" s="621"/>
      <c r="Q26" s="622"/>
      <c r="R26" s="623">
        <v>1104</v>
      </c>
      <c r="S26" s="624"/>
      <c r="T26" s="624"/>
      <c r="U26" s="624"/>
      <c r="V26" s="624"/>
      <c r="W26" s="624"/>
      <c r="X26" s="624"/>
      <c r="Y26" s="625"/>
      <c r="Z26" s="626">
        <v>0</v>
      </c>
      <c r="AA26" s="626"/>
      <c r="AB26" s="626"/>
      <c r="AC26" s="626"/>
      <c r="AD26" s="627">
        <v>1104</v>
      </c>
      <c r="AE26" s="627"/>
      <c r="AF26" s="627"/>
      <c r="AG26" s="627"/>
      <c r="AH26" s="627"/>
      <c r="AI26" s="627"/>
      <c r="AJ26" s="627"/>
      <c r="AK26" s="627"/>
      <c r="AL26" s="628">
        <v>0</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699784</v>
      </c>
      <c r="CS26" s="624"/>
      <c r="CT26" s="624"/>
      <c r="CU26" s="624"/>
      <c r="CV26" s="624"/>
      <c r="CW26" s="624"/>
      <c r="CX26" s="624"/>
      <c r="CY26" s="625"/>
      <c r="CZ26" s="628">
        <v>11.2</v>
      </c>
      <c r="DA26" s="653"/>
      <c r="DB26" s="653"/>
      <c r="DC26" s="657"/>
      <c r="DD26" s="632">
        <v>485899</v>
      </c>
      <c r="DE26" s="624"/>
      <c r="DF26" s="624"/>
      <c r="DG26" s="624"/>
      <c r="DH26" s="624"/>
      <c r="DI26" s="624"/>
      <c r="DJ26" s="624"/>
      <c r="DK26" s="625"/>
      <c r="DL26" s="632" t="s">
        <v>250</v>
      </c>
      <c r="DM26" s="624"/>
      <c r="DN26" s="624"/>
      <c r="DO26" s="624"/>
      <c r="DP26" s="624"/>
      <c r="DQ26" s="624"/>
      <c r="DR26" s="624"/>
      <c r="DS26" s="624"/>
      <c r="DT26" s="624"/>
      <c r="DU26" s="624"/>
      <c r="DV26" s="625"/>
      <c r="DW26" s="628" t="s">
        <v>250</v>
      </c>
      <c r="DX26" s="653"/>
      <c r="DY26" s="653"/>
      <c r="DZ26" s="653"/>
      <c r="EA26" s="653"/>
      <c r="EB26" s="653"/>
      <c r="EC26" s="654"/>
    </row>
    <row r="27" spans="2:133" ht="11.25" customHeight="1">
      <c r="B27" s="620" t="s">
        <v>309</v>
      </c>
      <c r="C27" s="621"/>
      <c r="D27" s="621"/>
      <c r="E27" s="621"/>
      <c r="F27" s="621"/>
      <c r="G27" s="621"/>
      <c r="H27" s="621"/>
      <c r="I27" s="621"/>
      <c r="J27" s="621"/>
      <c r="K27" s="621"/>
      <c r="L27" s="621"/>
      <c r="M27" s="621"/>
      <c r="N27" s="621"/>
      <c r="O27" s="621"/>
      <c r="P27" s="621"/>
      <c r="Q27" s="622"/>
      <c r="R27" s="623">
        <v>129951</v>
      </c>
      <c r="S27" s="624"/>
      <c r="T27" s="624"/>
      <c r="U27" s="624"/>
      <c r="V27" s="624"/>
      <c r="W27" s="624"/>
      <c r="X27" s="624"/>
      <c r="Y27" s="625"/>
      <c r="Z27" s="626">
        <v>1.9</v>
      </c>
      <c r="AA27" s="626"/>
      <c r="AB27" s="626"/>
      <c r="AC27" s="626"/>
      <c r="AD27" s="627" t="s">
        <v>250</v>
      </c>
      <c r="AE27" s="627"/>
      <c r="AF27" s="627"/>
      <c r="AG27" s="627"/>
      <c r="AH27" s="627"/>
      <c r="AI27" s="627"/>
      <c r="AJ27" s="627"/>
      <c r="AK27" s="627"/>
      <c r="AL27" s="628" t="s">
        <v>179</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548433</v>
      </c>
      <c r="BH27" s="624"/>
      <c r="BI27" s="624"/>
      <c r="BJ27" s="624"/>
      <c r="BK27" s="624"/>
      <c r="BL27" s="624"/>
      <c r="BM27" s="624"/>
      <c r="BN27" s="625"/>
      <c r="BO27" s="626">
        <v>100</v>
      </c>
      <c r="BP27" s="626"/>
      <c r="BQ27" s="626"/>
      <c r="BR27" s="626"/>
      <c r="BS27" s="627">
        <v>2745</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1088672</v>
      </c>
      <c r="CS27" s="655"/>
      <c r="CT27" s="655"/>
      <c r="CU27" s="655"/>
      <c r="CV27" s="655"/>
      <c r="CW27" s="655"/>
      <c r="CX27" s="655"/>
      <c r="CY27" s="656"/>
      <c r="CZ27" s="628">
        <v>17.399999999999999</v>
      </c>
      <c r="DA27" s="653"/>
      <c r="DB27" s="653"/>
      <c r="DC27" s="657"/>
      <c r="DD27" s="632">
        <v>276969</v>
      </c>
      <c r="DE27" s="655"/>
      <c r="DF27" s="655"/>
      <c r="DG27" s="655"/>
      <c r="DH27" s="655"/>
      <c r="DI27" s="655"/>
      <c r="DJ27" s="655"/>
      <c r="DK27" s="656"/>
      <c r="DL27" s="632">
        <v>275699</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c r="B28" s="620" t="s">
        <v>312</v>
      </c>
      <c r="C28" s="621"/>
      <c r="D28" s="621"/>
      <c r="E28" s="621"/>
      <c r="F28" s="621"/>
      <c r="G28" s="621"/>
      <c r="H28" s="621"/>
      <c r="I28" s="621"/>
      <c r="J28" s="621"/>
      <c r="K28" s="621"/>
      <c r="L28" s="621"/>
      <c r="M28" s="621"/>
      <c r="N28" s="621"/>
      <c r="O28" s="621"/>
      <c r="P28" s="621"/>
      <c r="Q28" s="622"/>
      <c r="R28" s="623">
        <v>151840</v>
      </c>
      <c r="S28" s="624"/>
      <c r="T28" s="624"/>
      <c r="U28" s="624"/>
      <c r="V28" s="624"/>
      <c r="W28" s="624"/>
      <c r="X28" s="624"/>
      <c r="Y28" s="625"/>
      <c r="Z28" s="626">
        <v>2.2000000000000002</v>
      </c>
      <c r="AA28" s="626"/>
      <c r="AB28" s="626"/>
      <c r="AC28" s="626"/>
      <c r="AD28" s="627">
        <v>2081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570263</v>
      </c>
      <c r="CS28" s="624"/>
      <c r="CT28" s="624"/>
      <c r="CU28" s="624"/>
      <c r="CV28" s="624"/>
      <c r="CW28" s="624"/>
      <c r="CX28" s="624"/>
      <c r="CY28" s="625"/>
      <c r="CZ28" s="628">
        <v>9.1</v>
      </c>
      <c r="DA28" s="653"/>
      <c r="DB28" s="653"/>
      <c r="DC28" s="657"/>
      <c r="DD28" s="632">
        <v>482224</v>
      </c>
      <c r="DE28" s="624"/>
      <c r="DF28" s="624"/>
      <c r="DG28" s="624"/>
      <c r="DH28" s="624"/>
      <c r="DI28" s="624"/>
      <c r="DJ28" s="624"/>
      <c r="DK28" s="625"/>
      <c r="DL28" s="632">
        <v>425845</v>
      </c>
      <c r="DM28" s="624"/>
      <c r="DN28" s="624"/>
      <c r="DO28" s="624"/>
      <c r="DP28" s="624"/>
      <c r="DQ28" s="624"/>
      <c r="DR28" s="624"/>
      <c r="DS28" s="624"/>
      <c r="DT28" s="624"/>
      <c r="DU28" s="624"/>
      <c r="DV28" s="625"/>
      <c r="DW28" s="628">
        <v>14.4</v>
      </c>
      <c r="DX28" s="653"/>
      <c r="DY28" s="653"/>
      <c r="DZ28" s="653"/>
      <c r="EA28" s="653"/>
      <c r="EB28" s="653"/>
      <c r="EC28" s="654"/>
    </row>
    <row r="29" spans="2:133" ht="11.25" customHeight="1">
      <c r="B29" s="620" t="s">
        <v>314</v>
      </c>
      <c r="C29" s="621"/>
      <c r="D29" s="621"/>
      <c r="E29" s="621"/>
      <c r="F29" s="621"/>
      <c r="G29" s="621"/>
      <c r="H29" s="621"/>
      <c r="I29" s="621"/>
      <c r="J29" s="621"/>
      <c r="K29" s="621"/>
      <c r="L29" s="621"/>
      <c r="M29" s="621"/>
      <c r="N29" s="621"/>
      <c r="O29" s="621"/>
      <c r="P29" s="621"/>
      <c r="Q29" s="622"/>
      <c r="R29" s="623">
        <v>37160</v>
      </c>
      <c r="S29" s="624"/>
      <c r="T29" s="624"/>
      <c r="U29" s="624"/>
      <c r="V29" s="624"/>
      <c r="W29" s="624"/>
      <c r="X29" s="624"/>
      <c r="Y29" s="625"/>
      <c r="Z29" s="626">
        <v>0.5</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315</v>
      </c>
      <c r="CE29" s="660"/>
      <c r="CF29" s="620" t="s">
        <v>316</v>
      </c>
      <c r="CG29" s="621"/>
      <c r="CH29" s="621"/>
      <c r="CI29" s="621"/>
      <c r="CJ29" s="621"/>
      <c r="CK29" s="621"/>
      <c r="CL29" s="621"/>
      <c r="CM29" s="621"/>
      <c r="CN29" s="621"/>
      <c r="CO29" s="621"/>
      <c r="CP29" s="621"/>
      <c r="CQ29" s="622"/>
      <c r="CR29" s="623">
        <v>568475</v>
      </c>
      <c r="CS29" s="655"/>
      <c r="CT29" s="655"/>
      <c r="CU29" s="655"/>
      <c r="CV29" s="655"/>
      <c r="CW29" s="655"/>
      <c r="CX29" s="655"/>
      <c r="CY29" s="656"/>
      <c r="CZ29" s="628">
        <v>9.1</v>
      </c>
      <c r="DA29" s="653"/>
      <c r="DB29" s="653"/>
      <c r="DC29" s="657"/>
      <c r="DD29" s="632">
        <v>480436</v>
      </c>
      <c r="DE29" s="655"/>
      <c r="DF29" s="655"/>
      <c r="DG29" s="655"/>
      <c r="DH29" s="655"/>
      <c r="DI29" s="655"/>
      <c r="DJ29" s="655"/>
      <c r="DK29" s="656"/>
      <c r="DL29" s="632">
        <v>424057</v>
      </c>
      <c r="DM29" s="655"/>
      <c r="DN29" s="655"/>
      <c r="DO29" s="655"/>
      <c r="DP29" s="655"/>
      <c r="DQ29" s="655"/>
      <c r="DR29" s="655"/>
      <c r="DS29" s="655"/>
      <c r="DT29" s="655"/>
      <c r="DU29" s="655"/>
      <c r="DV29" s="656"/>
      <c r="DW29" s="628">
        <v>14.4</v>
      </c>
      <c r="DX29" s="653"/>
      <c r="DY29" s="653"/>
      <c r="DZ29" s="653"/>
      <c r="EA29" s="653"/>
      <c r="EB29" s="653"/>
      <c r="EC29" s="654"/>
    </row>
    <row r="30" spans="2:133" ht="11.25" customHeight="1">
      <c r="B30" s="620" t="s">
        <v>317</v>
      </c>
      <c r="C30" s="621"/>
      <c r="D30" s="621"/>
      <c r="E30" s="621"/>
      <c r="F30" s="621"/>
      <c r="G30" s="621"/>
      <c r="H30" s="621"/>
      <c r="I30" s="621"/>
      <c r="J30" s="621"/>
      <c r="K30" s="621"/>
      <c r="L30" s="621"/>
      <c r="M30" s="621"/>
      <c r="N30" s="621"/>
      <c r="O30" s="621"/>
      <c r="P30" s="621"/>
      <c r="Q30" s="622"/>
      <c r="R30" s="623">
        <v>1092723</v>
      </c>
      <c r="S30" s="624"/>
      <c r="T30" s="624"/>
      <c r="U30" s="624"/>
      <c r="V30" s="624"/>
      <c r="W30" s="624"/>
      <c r="X30" s="624"/>
      <c r="Y30" s="625"/>
      <c r="Z30" s="626">
        <v>16</v>
      </c>
      <c r="AA30" s="626"/>
      <c r="AB30" s="626"/>
      <c r="AC30" s="626"/>
      <c r="AD30" s="627" t="s">
        <v>179</v>
      </c>
      <c r="AE30" s="627"/>
      <c r="AF30" s="627"/>
      <c r="AG30" s="627"/>
      <c r="AH30" s="627"/>
      <c r="AI30" s="627"/>
      <c r="AJ30" s="627"/>
      <c r="AK30" s="627"/>
      <c r="AL30" s="628" t="s">
        <v>179</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318</v>
      </c>
      <c r="BH30" s="665"/>
      <c r="BI30" s="665"/>
      <c r="BJ30" s="665"/>
      <c r="BK30" s="665"/>
      <c r="BL30" s="665"/>
      <c r="BM30" s="665"/>
      <c r="BN30" s="665"/>
      <c r="BO30" s="665"/>
      <c r="BP30" s="665"/>
      <c r="BQ30" s="666"/>
      <c r="BR30" s="605" t="s">
        <v>319</v>
      </c>
      <c r="BS30" s="665"/>
      <c r="BT30" s="665"/>
      <c r="BU30" s="665"/>
      <c r="BV30" s="665"/>
      <c r="BW30" s="665"/>
      <c r="BX30" s="665"/>
      <c r="BY30" s="665"/>
      <c r="BZ30" s="665"/>
      <c r="CA30" s="665"/>
      <c r="CB30" s="666"/>
      <c r="CD30" s="661"/>
      <c r="CE30" s="662"/>
      <c r="CF30" s="620" t="s">
        <v>320</v>
      </c>
      <c r="CG30" s="621"/>
      <c r="CH30" s="621"/>
      <c r="CI30" s="621"/>
      <c r="CJ30" s="621"/>
      <c r="CK30" s="621"/>
      <c r="CL30" s="621"/>
      <c r="CM30" s="621"/>
      <c r="CN30" s="621"/>
      <c r="CO30" s="621"/>
      <c r="CP30" s="621"/>
      <c r="CQ30" s="622"/>
      <c r="CR30" s="623">
        <v>531665</v>
      </c>
      <c r="CS30" s="624"/>
      <c r="CT30" s="624"/>
      <c r="CU30" s="624"/>
      <c r="CV30" s="624"/>
      <c r="CW30" s="624"/>
      <c r="CX30" s="624"/>
      <c r="CY30" s="625"/>
      <c r="CZ30" s="628">
        <v>8.5</v>
      </c>
      <c r="DA30" s="653"/>
      <c r="DB30" s="653"/>
      <c r="DC30" s="657"/>
      <c r="DD30" s="632">
        <v>448574</v>
      </c>
      <c r="DE30" s="624"/>
      <c r="DF30" s="624"/>
      <c r="DG30" s="624"/>
      <c r="DH30" s="624"/>
      <c r="DI30" s="624"/>
      <c r="DJ30" s="624"/>
      <c r="DK30" s="625"/>
      <c r="DL30" s="632">
        <v>392195</v>
      </c>
      <c r="DM30" s="624"/>
      <c r="DN30" s="624"/>
      <c r="DO30" s="624"/>
      <c r="DP30" s="624"/>
      <c r="DQ30" s="624"/>
      <c r="DR30" s="624"/>
      <c r="DS30" s="624"/>
      <c r="DT30" s="624"/>
      <c r="DU30" s="624"/>
      <c r="DV30" s="625"/>
      <c r="DW30" s="628">
        <v>13.3</v>
      </c>
      <c r="DX30" s="653"/>
      <c r="DY30" s="653"/>
      <c r="DZ30" s="653"/>
      <c r="EA30" s="653"/>
      <c r="EB30" s="653"/>
      <c r="EC30" s="654"/>
    </row>
    <row r="31" spans="2:133" ht="11.25" customHeight="1">
      <c r="B31" s="636" t="s">
        <v>321</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9" t="s">
        <v>322</v>
      </c>
      <c r="AQ31" s="670"/>
      <c r="AR31" s="670"/>
      <c r="AS31" s="670"/>
      <c r="AT31" s="675" t="s">
        <v>323</v>
      </c>
      <c r="AU31" s="218"/>
      <c r="AV31" s="218"/>
      <c r="AW31" s="218"/>
      <c r="AX31" s="609" t="s">
        <v>195</v>
      </c>
      <c r="AY31" s="610"/>
      <c r="AZ31" s="610"/>
      <c r="BA31" s="610"/>
      <c r="BB31" s="610"/>
      <c r="BC31" s="610"/>
      <c r="BD31" s="610"/>
      <c r="BE31" s="610"/>
      <c r="BF31" s="611"/>
      <c r="BG31" s="679">
        <v>98.3</v>
      </c>
      <c r="BH31" s="667"/>
      <c r="BI31" s="667"/>
      <c r="BJ31" s="667"/>
      <c r="BK31" s="667"/>
      <c r="BL31" s="667"/>
      <c r="BM31" s="618">
        <v>93.4</v>
      </c>
      <c r="BN31" s="667"/>
      <c r="BO31" s="667"/>
      <c r="BP31" s="667"/>
      <c r="BQ31" s="668"/>
      <c r="BR31" s="679">
        <v>98.3</v>
      </c>
      <c r="BS31" s="667"/>
      <c r="BT31" s="667"/>
      <c r="BU31" s="667"/>
      <c r="BV31" s="667"/>
      <c r="BW31" s="667"/>
      <c r="BX31" s="618">
        <v>93.1</v>
      </c>
      <c r="BY31" s="667"/>
      <c r="BZ31" s="667"/>
      <c r="CA31" s="667"/>
      <c r="CB31" s="668"/>
      <c r="CD31" s="661"/>
      <c r="CE31" s="662"/>
      <c r="CF31" s="620" t="s">
        <v>324</v>
      </c>
      <c r="CG31" s="621"/>
      <c r="CH31" s="621"/>
      <c r="CI31" s="621"/>
      <c r="CJ31" s="621"/>
      <c r="CK31" s="621"/>
      <c r="CL31" s="621"/>
      <c r="CM31" s="621"/>
      <c r="CN31" s="621"/>
      <c r="CO31" s="621"/>
      <c r="CP31" s="621"/>
      <c r="CQ31" s="622"/>
      <c r="CR31" s="623">
        <v>36810</v>
      </c>
      <c r="CS31" s="655"/>
      <c r="CT31" s="655"/>
      <c r="CU31" s="655"/>
      <c r="CV31" s="655"/>
      <c r="CW31" s="655"/>
      <c r="CX31" s="655"/>
      <c r="CY31" s="656"/>
      <c r="CZ31" s="628">
        <v>0.6</v>
      </c>
      <c r="DA31" s="653"/>
      <c r="DB31" s="653"/>
      <c r="DC31" s="657"/>
      <c r="DD31" s="632">
        <v>31862</v>
      </c>
      <c r="DE31" s="655"/>
      <c r="DF31" s="655"/>
      <c r="DG31" s="655"/>
      <c r="DH31" s="655"/>
      <c r="DI31" s="655"/>
      <c r="DJ31" s="655"/>
      <c r="DK31" s="656"/>
      <c r="DL31" s="632">
        <v>31862</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325</v>
      </c>
      <c r="C32" s="621"/>
      <c r="D32" s="621"/>
      <c r="E32" s="621"/>
      <c r="F32" s="621"/>
      <c r="G32" s="621"/>
      <c r="H32" s="621"/>
      <c r="I32" s="621"/>
      <c r="J32" s="621"/>
      <c r="K32" s="621"/>
      <c r="L32" s="621"/>
      <c r="M32" s="621"/>
      <c r="N32" s="621"/>
      <c r="O32" s="621"/>
      <c r="P32" s="621"/>
      <c r="Q32" s="622"/>
      <c r="R32" s="623">
        <v>375949</v>
      </c>
      <c r="S32" s="624"/>
      <c r="T32" s="624"/>
      <c r="U32" s="624"/>
      <c r="V32" s="624"/>
      <c r="W32" s="624"/>
      <c r="X32" s="624"/>
      <c r="Y32" s="625"/>
      <c r="Z32" s="626">
        <v>5.5</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326</v>
      </c>
      <c r="AX32" s="620" t="s">
        <v>327</v>
      </c>
      <c r="AY32" s="621"/>
      <c r="AZ32" s="621"/>
      <c r="BA32" s="621"/>
      <c r="BB32" s="621"/>
      <c r="BC32" s="621"/>
      <c r="BD32" s="621"/>
      <c r="BE32" s="621"/>
      <c r="BF32" s="622"/>
      <c r="BG32" s="680">
        <v>98.5</v>
      </c>
      <c r="BH32" s="655"/>
      <c r="BI32" s="655"/>
      <c r="BJ32" s="655"/>
      <c r="BK32" s="655"/>
      <c r="BL32" s="655"/>
      <c r="BM32" s="629">
        <v>95.9</v>
      </c>
      <c r="BN32" s="655"/>
      <c r="BO32" s="655"/>
      <c r="BP32" s="655"/>
      <c r="BQ32" s="678"/>
      <c r="BR32" s="680">
        <v>98.4</v>
      </c>
      <c r="BS32" s="655"/>
      <c r="BT32" s="655"/>
      <c r="BU32" s="655"/>
      <c r="BV32" s="655"/>
      <c r="BW32" s="655"/>
      <c r="BX32" s="629">
        <v>96</v>
      </c>
      <c r="BY32" s="655"/>
      <c r="BZ32" s="655"/>
      <c r="CA32" s="655"/>
      <c r="CB32" s="678"/>
      <c r="CD32" s="663"/>
      <c r="CE32" s="664"/>
      <c r="CF32" s="620" t="s">
        <v>328</v>
      </c>
      <c r="CG32" s="621"/>
      <c r="CH32" s="621"/>
      <c r="CI32" s="621"/>
      <c r="CJ32" s="621"/>
      <c r="CK32" s="621"/>
      <c r="CL32" s="621"/>
      <c r="CM32" s="621"/>
      <c r="CN32" s="621"/>
      <c r="CO32" s="621"/>
      <c r="CP32" s="621"/>
      <c r="CQ32" s="622"/>
      <c r="CR32" s="623">
        <v>1788</v>
      </c>
      <c r="CS32" s="624"/>
      <c r="CT32" s="624"/>
      <c r="CU32" s="624"/>
      <c r="CV32" s="624"/>
      <c r="CW32" s="624"/>
      <c r="CX32" s="624"/>
      <c r="CY32" s="625"/>
      <c r="CZ32" s="628">
        <v>0</v>
      </c>
      <c r="DA32" s="653"/>
      <c r="DB32" s="653"/>
      <c r="DC32" s="657"/>
      <c r="DD32" s="632">
        <v>1788</v>
      </c>
      <c r="DE32" s="624"/>
      <c r="DF32" s="624"/>
      <c r="DG32" s="624"/>
      <c r="DH32" s="624"/>
      <c r="DI32" s="624"/>
      <c r="DJ32" s="624"/>
      <c r="DK32" s="625"/>
      <c r="DL32" s="632">
        <v>1788</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329</v>
      </c>
      <c r="C33" s="621"/>
      <c r="D33" s="621"/>
      <c r="E33" s="621"/>
      <c r="F33" s="621"/>
      <c r="G33" s="621"/>
      <c r="H33" s="621"/>
      <c r="I33" s="621"/>
      <c r="J33" s="621"/>
      <c r="K33" s="621"/>
      <c r="L33" s="621"/>
      <c r="M33" s="621"/>
      <c r="N33" s="621"/>
      <c r="O33" s="621"/>
      <c r="P33" s="621"/>
      <c r="Q33" s="622"/>
      <c r="R33" s="623">
        <v>44803</v>
      </c>
      <c r="S33" s="624"/>
      <c r="T33" s="624"/>
      <c r="U33" s="624"/>
      <c r="V33" s="624"/>
      <c r="W33" s="624"/>
      <c r="X33" s="624"/>
      <c r="Y33" s="625"/>
      <c r="Z33" s="626">
        <v>0.7</v>
      </c>
      <c r="AA33" s="626"/>
      <c r="AB33" s="626"/>
      <c r="AC33" s="626"/>
      <c r="AD33" s="627">
        <v>3319</v>
      </c>
      <c r="AE33" s="627"/>
      <c r="AF33" s="627"/>
      <c r="AG33" s="627"/>
      <c r="AH33" s="627"/>
      <c r="AI33" s="627"/>
      <c r="AJ33" s="627"/>
      <c r="AK33" s="627"/>
      <c r="AL33" s="628">
        <v>0.1</v>
      </c>
      <c r="AM33" s="629"/>
      <c r="AN33" s="629"/>
      <c r="AO33" s="630"/>
      <c r="AP33" s="673"/>
      <c r="AQ33" s="674"/>
      <c r="AR33" s="674"/>
      <c r="AS33" s="674"/>
      <c r="AT33" s="677"/>
      <c r="AU33" s="219"/>
      <c r="AV33" s="219"/>
      <c r="AW33" s="219"/>
      <c r="AX33" s="644" t="s">
        <v>330</v>
      </c>
      <c r="AY33" s="645"/>
      <c r="AZ33" s="645"/>
      <c r="BA33" s="645"/>
      <c r="BB33" s="645"/>
      <c r="BC33" s="645"/>
      <c r="BD33" s="645"/>
      <c r="BE33" s="645"/>
      <c r="BF33" s="646"/>
      <c r="BG33" s="681">
        <v>98</v>
      </c>
      <c r="BH33" s="682"/>
      <c r="BI33" s="682"/>
      <c r="BJ33" s="682"/>
      <c r="BK33" s="682"/>
      <c r="BL33" s="682"/>
      <c r="BM33" s="683">
        <v>89.7</v>
      </c>
      <c r="BN33" s="682"/>
      <c r="BO33" s="682"/>
      <c r="BP33" s="682"/>
      <c r="BQ33" s="684"/>
      <c r="BR33" s="681">
        <v>98.2</v>
      </c>
      <c r="BS33" s="682"/>
      <c r="BT33" s="682"/>
      <c r="BU33" s="682"/>
      <c r="BV33" s="682"/>
      <c r="BW33" s="682"/>
      <c r="BX33" s="683">
        <v>89.2</v>
      </c>
      <c r="BY33" s="682"/>
      <c r="BZ33" s="682"/>
      <c r="CA33" s="682"/>
      <c r="CB33" s="684"/>
      <c r="CD33" s="620" t="s">
        <v>331</v>
      </c>
      <c r="CE33" s="621"/>
      <c r="CF33" s="621"/>
      <c r="CG33" s="621"/>
      <c r="CH33" s="621"/>
      <c r="CI33" s="621"/>
      <c r="CJ33" s="621"/>
      <c r="CK33" s="621"/>
      <c r="CL33" s="621"/>
      <c r="CM33" s="621"/>
      <c r="CN33" s="621"/>
      <c r="CO33" s="621"/>
      <c r="CP33" s="621"/>
      <c r="CQ33" s="622"/>
      <c r="CR33" s="623">
        <v>2346696</v>
      </c>
      <c r="CS33" s="655"/>
      <c r="CT33" s="655"/>
      <c r="CU33" s="655"/>
      <c r="CV33" s="655"/>
      <c r="CW33" s="655"/>
      <c r="CX33" s="655"/>
      <c r="CY33" s="656"/>
      <c r="CZ33" s="628">
        <v>37.5</v>
      </c>
      <c r="DA33" s="653"/>
      <c r="DB33" s="653"/>
      <c r="DC33" s="657"/>
      <c r="DD33" s="632">
        <v>1781283</v>
      </c>
      <c r="DE33" s="655"/>
      <c r="DF33" s="655"/>
      <c r="DG33" s="655"/>
      <c r="DH33" s="655"/>
      <c r="DI33" s="655"/>
      <c r="DJ33" s="655"/>
      <c r="DK33" s="656"/>
      <c r="DL33" s="632">
        <v>1331221</v>
      </c>
      <c r="DM33" s="655"/>
      <c r="DN33" s="655"/>
      <c r="DO33" s="655"/>
      <c r="DP33" s="655"/>
      <c r="DQ33" s="655"/>
      <c r="DR33" s="655"/>
      <c r="DS33" s="655"/>
      <c r="DT33" s="655"/>
      <c r="DU33" s="655"/>
      <c r="DV33" s="656"/>
      <c r="DW33" s="628">
        <v>45</v>
      </c>
      <c r="DX33" s="653"/>
      <c r="DY33" s="653"/>
      <c r="DZ33" s="653"/>
      <c r="EA33" s="653"/>
      <c r="EB33" s="653"/>
      <c r="EC33" s="654"/>
    </row>
    <row r="34" spans="2:133" ht="11.25" customHeight="1">
      <c r="B34" s="620" t="s">
        <v>332</v>
      </c>
      <c r="C34" s="621"/>
      <c r="D34" s="621"/>
      <c r="E34" s="621"/>
      <c r="F34" s="621"/>
      <c r="G34" s="621"/>
      <c r="H34" s="621"/>
      <c r="I34" s="621"/>
      <c r="J34" s="621"/>
      <c r="K34" s="621"/>
      <c r="L34" s="621"/>
      <c r="M34" s="621"/>
      <c r="N34" s="621"/>
      <c r="O34" s="621"/>
      <c r="P34" s="621"/>
      <c r="Q34" s="622"/>
      <c r="R34" s="623">
        <v>40669</v>
      </c>
      <c r="S34" s="624"/>
      <c r="T34" s="624"/>
      <c r="U34" s="624"/>
      <c r="V34" s="624"/>
      <c r="W34" s="624"/>
      <c r="X34" s="624"/>
      <c r="Y34" s="625"/>
      <c r="Z34" s="626">
        <v>0.6</v>
      </c>
      <c r="AA34" s="626"/>
      <c r="AB34" s="626"/>
      <c r="AC34" s="626"/>
      <c r="AD34" s="627" t="s">
        <v>179</v>
      </c>
      <c r="AE34" s="627"/>
      <c r="AF34" s="627"/>
      <c r="AG34" s="627"/>
      <c r="AH34" s="627"/>
      <c r="AI34" s="627"/>
      <c r="AJ34" s="627"/>
      <c r="AK34" s="627"/>
      <c r="AL34" s="628" t="s">
        <v>250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686311</v>
      </c>
      <c r="CS34" s="624"/>
      <c r="CT34" s="624"/>
      <c r="CU34" s="624"/>
      <c r="CV34" s="624"/>
      <c r="CW34" s="624"/>
      <c r="CX34" s="624"/>
      <c r="CY34" s="625"/>
      <c r="CZ34" s="628">
        <v>11</v>
      </c>
      <c r="DA34" s="653"/>
      <c r="DB34" s="653"/>
      <c r="DC34" s="657"/>
      <c r="DD34" s="632">
        <v>482813</v>
      </c>
      <c r="DE34" s="624"/>
      <c r="DF34" s="624"/>
      <c r="DG34" s="624"/>
      <c r="DH34" s="624"/>
      <c r="DI34" s="624"/>
      <c r="DJ34" s="624"/>
      <c r="DK34" s="625"/>
      <c r="DL34" s="632">
        <v>360911</v>
      </c>
      <c r="DM34" s="624"/>
      <c r="DN34" s="624"/>
      <c r="DO34" s="624"/>
      <c r="DP34" s="624"/>
      <c r="DQ34" s="624"/>
      <c r="DR34" s="624"/>
      <c r="DS34" s="624"/>
      <c r="DT34" s="624"/>
      <c r="DU34" s="624"/>
      <c r="DV34" s="625"/>
      <c r="DW34" s="628">
        <v>12.2</v>
      </c>
      <c r="DX34" s="653"/>
      <c r="DY34" s="653"/>
      <c r="DZ34" s="653"/>
      <c r="EA34" s="653"/>
      <c r="EB34" s="653"/>
      <c r="EC34" s="654"/>
    </row>
    <row r="35" spans="2:133" ht="11.25" customHeight="1">
      <c r="B35" s="620" t="s">
        <v>334</v>
      </c>
      <c r="C35" s="621"/>
      <c r="D35" s="621"/>
      <c r="E35" s="621"/>
      <c r="F35" s="621"/>
      <c r="G35" s="621"/>
      <c r="H35" s="621"/>
      <c r="I35" s="621"/>
      <c r="J35" s="621"/>
      <c r="K35" s="621"/>
      <c r="L35" s="621"/>
      <c r="M35" s="621"/>
      <c r="N35" s="621"/>
      <c r="O35" s="621"/>
      <c r="P35" s="621"/>
      <c r="Q35" s="622"/>
      <c r="R35" s="623">
        <v>98947</v>
      </c>
      <c r="S35" s="624"/>
      <c r="T35" s="624"/>
      <c r="U35" s="624"/>
      <c r="V35" s="624"/>
      <c r="W35" s="624"/>
      <c r="X35" s="624"/>
      <c r="Y35" s="625"/>
      <c r="Z35" s="626">
        <v>1.4</v>
      </c>
      <c r="AA35" s="626"/>
      <c r="AB35" s="626"/>
      <c r="AC35" s="626"/>
      <c r="AD35" s="627" t="s">
        <v>141</v>
      </c>
      <c r="AE35" s="627"/>
      <c r="AF35" s="627"/>
      <c r="AG35" s="627"/>
      <c r="AH35" s="627"/>
      <c r="AI35" s="627"/>
      <c r="AJ35" s="627"/>
      <c r="AK35" s="627"/>
      <c r="AL35" s="628" t="s">
        <v>179</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89725</v>
      </c>
      <c r="CS35" s="655"/>
      <c r="CT35" s="655"/>
      <c r="CU35" s="655"/>
      <c r="CV35" s="655"/>
      <c r="CW35" s="655"/>
      <c r="CX35" s="655"/>
      <c r="CY35" s="656"/>
      <c r="CZ35" s="628">
        <v>1.4</v>
      </c>
      <c r="DA35" s="653"/>
      <c r="DB35" s="653"/>
      <c r="DC35" s="657"/>
      <c r="DD35" s="632">
        <v>36944</v>
      </c>
      <c r="DE35" s="655"/>
      <c r="DF35" s="655"/>
      <c r="DG35" s="655"/>
      <c r="DH35" s="655"/>
      <c r="DI35" s="655"/>
      <c r="DJ35" s="655"/>
      <c r="DK35" s="656"/>
      <c r="DL35" s="632">
        <v>32701</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20" t="s">
        <v>338</v>
      </c>
      <c r="C36" s="621"/>
      <c r="D36" s="621"/>
      <c r="E36" s="621"/>
      <c r="F36" s="621"/>
      <c r="G36" s="621"/>
      <c r="H36" s="621"/>
      <c r="I36" s="621"/>
      <c r="J36" s="621"/>
      <c r="K36" s="621"/>
      <c r="L36" s="621"/>
      <c r="M36" s="621"/>
      <c r="N36" s="621"/>
      <c r="O36" s="621"/>
      <c r="P36" s="621"/>
      <c r="Q36" s="622"/>
      <c r="R36" s="623">
        <v>516252</v>
      </c>
      <c r="S36" s="624"/>
      <c r="T36" s="624"/>
      <c r="U36" s="624"/>
      <c r="V36" s="624"/>
      <c r="W36" s="624"/>
      <c r="X36" s="624"/>
      <c r="Y36" s="625"/>
      <c r="Z36" s="626">
        <v>7.6</v>
      </c>
      <c r="AA36" s="626"/>
      <c r="AB36" s="626"/>
      <c r="AC36" s="626"/>
      <c r="AD36" s="627" t="s">
        <v>179</v>
      </c>
      <c r="AE36" s="627"/>
      <c r="AF36" s="627"/>
      <c r="AG36" s="627"/>
      <c r="AH36" s="627"/>
      <c r="AI36" s="627"/>
      <c r="AJ36" s="627"/>
      <c r="AK36" s="627"/>
      <c r="AL36" s="628" t="s">
        <v>179</v>
      </c>
      <c r="AM36" s="629"/>
      <c r="AN36" s="629"/>
      <c r="AO36" s="630"/>
      <c r="AP36" s="222"/>
      <c r="AQ36" s="689" t="s">
        <v>339</v>
      </c>
      <c r="AR36" s="690"/>
      <c r="AS36" s="690"/>
      <c r="AT36" s="690"/>
      <c r="AU36" s="690"/>
      <c r="AV36" s="690"/>
      <c r="AW36" s="690"/>
      <c r="AX36" s="690"/>
      <c r="AY36" s="691"/>
      <c r="AZ36" s="612">
        <v>697836</v>
      </c>
      <c r="BA36" s="613"/>
      <c r="BB36" s="613"/>
      <c r="BC36" s="613"/>
      <c r="BD36" s="613"/>
      <c r="BE36" s="613"/>
      <c r="BF36" s="685"/>
      <c r="BG36" s="609" t="s">
        <v>340</v>
      </c>
      <c r="BH36" s="610"/>
      <c r="BI36" s="610"/>
      <c r="BJ36" s="610"/>
      <c r="BK36" s="610"/>
      <c r="BL36" s="610"/>
      <c r="BM36" s="610"/>
      <c r="BN36" s="610"/>
      <c r="BO36" s="610"/>
      <c r="BP36" s="610"/>
      <c r="BQ36" s="610"/>
      <c r="BR36" s="610"/>
      <c r="BS36" s="610"/>
      <c r="BT36" s="610"/>
      <c r="BU36" s="611"/>
      <c r="BV36" s="612">
        <v>43257</v>
      </c>
      <c r="BW36" s="613"/>
      <c r="BX36" s="613"/>
      <c r="BY36" s="613"/>
      <c r="BZ36" s="613"/>
      <c r="CA36" s="613"/>
      <c r="CB36" s="685"/>
      <c r="CD36" s="620" t="s">
        <v>341</v>
      </c>
      <c r="CE36" s="621"/>
      <c r="CF36" s="621"/>
      <c r="CG36" s="621"/>
      <c r="CH36" s="621"/>
      <c r="CI36" s="621"/>
      <c r="CJ36" s="621"/>
      <c r="CK36" s="621"/>
      <c r="CL36" s="621"/>
      <c r="CM36" s="621"/>
      <c r="CN36" s="621"/>
      <c r="CO36" s="621"/>
      <c r="CP36" s="621"/>
      <c r="CQ36" s="622"/>
      <c r="CR36" s="623">
        <v>901911</v>
      </c>
      <c r="CS36" s="624"/>
      <c r="CT36" s="624"/>
      <c r="CU36" s="624"/>
      <c r="CV36" s="624"/>
      <c r="CW36" s="624"/>
      <c r="CX36" s="624"/>
      <c r="CY36" s="625"/>
      <c r="CZ36" s="628">
        <v>14.4</v>
      </c>
      <c r="DA36" s="653"/>
      <c r="DB36" s="653"/>
      <c r="DC36" s="657"/>
      <c r="DD36" s="632">
        <v>875809</v>
      </c>
      <c r="DE36" s="624"/>
      <c r="DF36" s="624"/>
      <c r="DG36" s="624"/>
      <c r="DH36" s="624"/>
      <c r="DI36" s="624"/>
      <c r="DJ36" s="624"/>
      <c r="DK36" s="625"/>
      <c r="DL36" s="632">
        <v>580067</v>
      </c>
      <c r="DM36" s="624"/>
      <c r="DN36" s="624"/>
      <c r="DO36" s="624"/>
      <c r="DP36" s="624"/>
      <c r="DQ36" s="624"/>
      <c r="DR36" s="624"/>
      <c r="DS36" s="624"/>
      <c r="DT36" s="624"/>
      <c r="DU36" s="624"/>
      <c r="DV36" s="625"/>
      <c r="DW36" s="628">
        <v>19.600000000000001</v>
      </c>
      <c r="DX36" s="653"/>
      <c r="DY36" s="653"/>
      <c r="DZ36" s="653"/>
      <c r="EA36" s="653"/>
      <c r="EB36" s="653"/>
      <c r="EC36" s="654"/>
    </row>
    <row r="37" spans="2:133" ht="11.25" customHeight="1">
      <c r="B37" s="620" t="s">
        <v>342</v>
      </c>
      <c r="C37" s="621"/>
      <c r="D37" s="621"/>
      <c r="E37" s="621"/>
      <c r="F37" s="621"/>
      <c r="G37" s="621"/>
      <c r="H37" s="621"/>
      <c r="I37" s="621"/>
      <c r="J37" s="621"/>
      <c r="K37" s="621"/>
      <c r="L37" s="621"/>
      <c r="M37" s="621"/>
      <c r="N37" s="621"/>
      <c r="O37" s="621"/>
      <c r="P37" s="621"/>
      <c r="Q37" s="622"/>
      <c r="R37" s="623">
        <v>109271</v>
      </c>
      <c r="S37" s="624"/>
      <c r="T37" s="624"/>
      <c r="U37" s="624"/>
      <c r="V37" s="624"/>
      <c r="W37" s="624"/>
      <c r="X37" s="624"/>
      <c r="Y37" s="625"/>
      <c r="Z37" s="626">
        <v>1.6</v>
      </c>
      <c r="AA37" s="626"/>
      <c r="AB37" s="626"/>
      <c r="AC37" s="626"/>
      <c r="AD37" s="627">
        <v>11</v>
      </c>
      <c r="AE37" s="627"/>
      <c r="AF37" s="627"/>
      <c r="AG37" s="627"/>
      <c r="AH37" s="627"/>
      <c r="AI37" s="627"/>
      <c r="AJ37" s="627"/>
      <c r="AK37" s="627"/>
      <c r="AL37" s="628">
        <v>0</v>
      </c>
      <c r="AM37" s="629"/>
      <c r="AN37" s="629"/>
      <c r="AO37" s="630"/>
      <c r="AQ37" s="686" t="s">
        <v>343</v>
      </c>
      <c r="AR37" s="687"/>
      <c r="AS37" s="687"/>
      <c r="AT37" s="687"/>
      <c r="AU37" s="687"/>
      <c r="AV37" s="687"/>
      <c r="AW37" s="687"/>
      <c r="AX37" s="687"/>
      <c r="AY37" s="688"/>
      <c r="AZ37" s="623">
        <v>149660</v>
      </c>
      <c r="BA37" s="624"/>
      <c r="BB37" s="624"/>
      <c r="BC37" s="624"/>
      <c r="BD37" s="655"/>
      <c r="BE37" s="655"/>
      <c r="BF37" s="678"/>
      <c r="BG37" s="620" t="s">
        <v>344</v>
      </c>
      <c r="BH37" s="621"/>
      <c r="BI37" s="621"/>
      <c r="BJ37" s="621"/>
      <c r="BK37" s="621"/>
      <c r="BL37" s="621"/>
      <c r="BM37" s="621"/>
      <c r="BN37" s="621"/>
      <c r="BO37" s="621"/>
      <c r="BP37" s="621"/>
      <c r="BQ37" s="621"/>
      <c r="BR37" s="621"/>
      <c r="BS37" s="621"/>
      <c r="BT37" s="621"/>
      <c r="BU37" s="622"/>
      <c r="BV37" s="623">
        <v>22264</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333441</v>
      </c>
      <c r="CS37" s="655"/>
      <c r="CT37" s="655"/>
      <c r="CU37" s="655"/>
      <c r="CV37" s="655"/>
      <c r="CW37" s="655"/>
      <c r="CX37" s="655"/>
      <c r="CY37" s="656"/>
      <c r="CZ37" s="628">
        <v>5.3</v>
      </c>
      <c r="DA37" s="653"/>
      <c r="DB37" s="653"/>
      <c r="DC37" s="657"/>
      <c r="DD37" s="632">
        <v>333441</v>
      </c>
      <c r="DE37" s="655"/>
      <c r="DF37" s="655"/>
      <c r="DG37" s="655"/>
      <c r="DH37" s="655"/>
      <c r="DI37" s="655"/>
      <c r="DJ37" s="655"/>
      <c r="DK37" s="656"/>
      <c r="DL37" s="632">
        <v>324258</v>
      </c>
      <c r="DM37" s="655"/>
      <c r="DN37" s="655"/>
      <c r="DO37" s="655"/>
      <c r="DP37" s="655"/>
      <c r="DQ37" s="655"/>
      <c r="DR37" s="655"/>
      <c r="DS37" s="655"/>
      <c r="DT37" s="655"/>
      <c r="DU37" s="655"/>
      <c r="DV37" s="656"/>
      <c r="DW37" s="628">
        <v>11</v>
      </c>
      <c r="DX37" s="653"/>
      <c r="DY37" s="653"/>
      <c r="DZ37" s="653"/>
      <c r="EA37" s="653"/>
      <c r="EB37" s="653"/>
      <c r="EC37" s="654"/>
    </row>
    <row r="38" spans="2:133" ht="11.25" customHeight="1">
      <c r="B38" s="620" t="s">
        <v>346</v>
      </c>
      <c r="C38" s="621"/>
      <c r="D38" s="621"/>
      <c r="E38" s="621"/>
      <c r="F38" s="621"/>
      <c r="G38" s="621"/>
      <c r="H38" s="621"/>
      <c r="I38" s="621"/>
      <c r="J38" s="621"/>
      <c r="K38" s="621"/>
      <c r="L38" s="621"/>
      <c r="M38" s="621"/>
      <c r="N38" s="621"/>
      <c r="O38" s="621"/>
      <c r="P38" s="621"/>
      <c r="Q38" s="622"/>
      <c r="R38" s="623">
        <v>927391</v>
      </c>
      <c r="S38" s="624"/>
      <c r="T38" s="624"/>
      <c r="U38" s="624"/>
      <c r="V38" s="624"/>
      <c r="W38" s="624"/>
      <c r="X38" s="624"/>
      <c r="Y38" s="625"/>
      <c r="Z38" s="626">
        <v>13.6</v>
      </c>
      <c r="AA38" s="626"/>
      <c r="AB38" s="626"/>
      <c r="AC38" s="626"/>
      <c r="AD38" s="627" t="s">
        <v>179</v>
      </c>
      <c r="AE38" s="627"/>
      <c r="AF38" s="627"/>
      <c r="AG38" s="627"/>
      <c r="AH38" s="627"/>
      <c r="AI38" s="627"/>
      <c r="AJ38" s="627"/>
      <c r="AK38" s="627"/>
      <c r="AL38" s="628" t="s">
        <v>250</v>
      </c>
      <c r="AM38" s="629"/>
      <c r="AN38" s="629"/>
      <c r="AO38" s="630"/>
      <c r="AQ38" s="686" t="s">
        <v>347</v>
      </c>
      <c r="AR38" s="687"/>
      <c r="AS38" s="687"/>
      <c r="AT38" s="687"/>
      <c r="AU38" s="687"/>
      <c r="AV38" s="687"/>
      <c r="AW38" s="687"/>
      <c r="AX38" s="687"/>
      <c r="AY38" s="688"/>
      <c r="AZ38" s="623">
        <v>82400</v>
      </c>
      <c r="BA38" s="624"/>
      <c r="BB38" s="624"/>
      <c r="BC38" s="624"/>
      <c r="BD38" s="655"/>
      <c r="BE38" s="655"/>
      <c r="BF38" s="678"/>
      <c r="BG38" s="620" t="s">
        <v>348</v>
      </c>
      <c r="BH38" s="621"/>
      <c r="BI38" s="621"/>
      <c r="BJ38" s="621"/>
      <c r="BK38" s="621"/>
      <c r="BL38" s="621"/>
      <c r="BM38" s="621"/>
      <c r="BN38" s="621"/>
      <c r="BO38" s="621"/>
      <c r="BP38" s="621"/>
      <c r="BQ38" s="621"/>
      <c r="BR38" s="621"/>
      <c r="BS38" s="621"/>
      <c r="BT38" s="621"/>
      <c r="BU38" s="622"/>
      <c r="BV38" s="623">
        <v>1294</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465776</v>
      </c>
      <c r="CS38" s="624"/>
      <c r="CT38" s="624"/>
      <c r="CU38" s="624"/>
      <c r="CV38" s="624"/>
      <c r="CW38" s="624"/>
      <c r="CX38" s="624"/>
      <c r="CY38" s="625"/>
      <c r="CZ38" s="628">
        <v>7.4</v>
      </c>
      <c r="DA38" s="653"/>
      <c r="DB38" s="653"/>
      <c r="DC38" s="657"/>
      <c r="DD38" s="632">
        <v>379282</v>
      </c>
      <c r="DE38" s="624"/>
      <c r="DF38" s="624"/>
      <c r="DG38" s="624"/>
      <c r="DH38" s="624"/>
      <c r="DI38" s="624"/>
      <c r="DJ38" s="624"/>
      <c r="DK38" s="625"/>
      <c r="DL38" s="632">
        <v>357542</v>
      </c>
      <c r="DM38" s="624"/>
      <c r="DN38" s="624"/>
      <c r="DO38" s="624"/>
      <c r="DP38" s="624"/>
      <c r="DQ38" s="624"/>
      <c r="DR38" s="624"/>
      <c r="DS38" s="624"/>
      <c r="DT38" s="624"/>
      <c r="DU38" s="624"/>
      <c r="DV38" s="625"/>
      <c r="DW38" s="628">
        <v>12.1</v>
      </c>
      <c r="DX38" s="653"/>
      <c r="DY38" s="653"/>
      <c r="DZ38" s="653"/>
      <c r="EA38" s="653"/>
      <c r="EB38" s="653"/>
      <c r="EC38" s="654"/>
    </row>
    <row r="39" spans="2:133" ht="11.25" customHeight="1">
      <c r="B39" s="620" t="s">
        <v>350</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250</v>
      </c>
      <c r="AA39" s="626"/>
      <c r="AB39" s="626"/>
      <c r="AC39" s="626"/>
      <c r="AD39" s="627" t="s">
        <v>179</v>
      </c>
      <c r="AE39" s="627"/>
      <c r="AF39" s="627"/>
      <c r="AG39" s="627"/>
      <c r="AH39" s="627"/>
      <c r="AI39" s="627"/>
      <c r="AJ39" s="627"/>
      <c r="AK39" s="627"/>
      <c r="AL39" s="628" t="s">
        <v>179</v>
      </c>
      <c r="AM39" s="629"/>
      <c r="AN39" s="629"/>
      <c r="AO39" s="630"/>
      <c r="AQ39" s="686" t="s">
        <v>351</v>
      </c>
      <c r="AR39" s="687"/>
      <c r="AS39" s="687"/>
      <c r="AT39" s="687"/>
      <c r="AU39" s="687"/>
      <c r="AV39" s="687"/>
      <c r="AW39" s="687"/>
      <c r="AX39" s="687"/>
      <c r="AY39" s="688"/>
      <c r="AZ39" s="623" t="s">
        <v>179</v>
      </c>
      <c r="BA39" s="624"/>
      <c r="BB39" s="624"/>
      <c r="BC39" s="624"/>
      <c r="BD39" s="655"/>
      <c r="BE39" s="655"/>
      <c r="BF39" s="678"/>
      <c r="BG39" s="620" t="s">
        <v>352</v>
      </c>
      <c r="BH39" s="621"/>
      <c r="BI39" s="621"/>
      <c r="BJ39" s="621"/>
      <c r="BK39" s="621"/>
      <c r="BL39" s="621"/>
      <c r="BM39" s="621"/>
      <c r="BN39" s="621"/>
      <c r="BO39" s="621"/>
      <c r="BP39" s="621"/>
      <c r="BQ39" s="621"/>
      <c r="BR39" s="621"/>
      <c r="BS39" s="621"/>
      <c r="BT39" s="621"/>
      <c r="BU39" s="622"/>
      <c r="BV39" s="623">
        <v>1983</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120573</v>
      </c>
      <c r="CS39" s="655"/>
      <c r="CT39" s="655"/>
      <c r="CU39" s="655"/>
      <c r="CV39" s="655"/>
      <c r="CW39" s="655"/>
      <c r="CX39" s="655"/>
      <c r="CY39" s="656"/>
      <c r="CZ39" s="628">
        <v>1.9</v>
      </c>
      <c r="DA39" s="653"/>
      <c r="DB39" s="653"/>
      <c r="DC39" s="657"/>
      <c r="DD39" s="632">
        <v>735</v>
      </c>
      <c r="DE39" s="655"/>
      <c r="DF39" s="655"/>
      <c r="DG39" s="655"/>
      <c r="DH39" s="655"/>
      <c r="DI39" s="655"/>
      <c r="DJ39" s="655"/>
      <c r="DK39" s="656"/>
      <c r="DL39" s="632" t="s">
        <v>179</v>
      </c>
      <c r="DM39" s="655"/>
      <c r="DN39" s="655"/>
      <c r="DO39" s="655"/>
      <c r="DP39" s="655"/>
      <c r="DQ39" s="655"/>
      <c r="DR39" s="655"/>
      <c r="DS39" s="655"/>
      <c r="DT39" s="655"/>
      <c r="DU39" s="655"/>
      <c r="DV39" s="656"/>
      <c r="DW39" s="628" t="s">
        <v>179</v>
      </c>
      <c r="DX39" s="653"/>
      <c r="DY39" s="653"/>
      <c r="DZ39" s="653"/>
      <c r="EA39" s="653"/>
      <c r="EB39" s="653"/>
      <c r="EC39" s="654"/>
    </row>
    <row r="40" spans="2:133" ht="11.25" customHeight="1">
      <c r="B40" s="620" t="s">
        <v>354</v>
      </c>
      <c r="C40" s="621"/>
      <c r="D40" s="621"/>
      <c r="E40" s="621"/>
      <c r="F40" s="621"/>
      <c r="G40" s="621"/>
      <c r="H40" s="621"/>
      <c r="I40" s="621"/>
      <c r="J40" s="621"/>
      <c r="K40" s="621"/>
      <c r="L40" s="621"/>
      <c r="M40" s="621"/>
      <c r="N40" s="621"/>
      <c r="O40" s="621"/>
      <c r="P40" s="621"/>
      <c r="Q40" s="622"/>
      <c r="R40" s="623">
        <v>26591</v>
      </c>
      <c r="S40" s="624"/>
      <c r="T40" s="624"/>
      <c r="U40" s="624"/>
      <c r="V40" s="624"/>
      <c r="W40" s="624"/>
      <c r="X40" s="624"/>
      <c r="Y40" s="625"/>
      <c r="Z40" s="626">
        <v>0.4</v>
      </c>
      <c r="AA40" s="626"/>
      <c r="AB40" s="626"/>
      <c r="AC40" s="626"/>
      <c r="AD40" s="627" t="s">
        <v>179</v>
      </c>
      <c r="AE40" s="627"/>
      <c r="AF40" s="627"/>
      <c r="AG40" s="627"/>
      <c r="AH40" s="627"/>
      <c r="AI40" s="627"/>
      <c r="AJ40" s="627"/>
      <c r="AK40" s="627"/>
      <c r="AL40" s="628" t="s">
        <v>179</v>
      </c>
      <c r="AM40" s="629"/>
      <c r="AN40" s="629"/>
      <c r="AO40" s="630"/>
      <c r="AQ40" s="686" t="s">
        <v>355</v>
      </c>
      <c r="AR40" s="687"/>
      <c r="AS40" s="687"/>
      <c r="AT40" s="687"/>
      <c r="AU40" s="687"/>
      <c r="AV40" s="687"/>
      <c r="AW40" s="687"/>
      <c r="AX40" s="687"/>
      <c r="AY40" s="688"/>
      <c r="AZ40" s="623" t="s">
        <v>179</v>
      </c>
      <c r="BA40" s="624"/>
      <c r="BB40" s="624"/>
      <c r="BC40" s="624"/>
      <c r="BD40" s="655"/>
      <c r="BE40" s="655"/>
      <c r="BF40" s="678"/>
      <c r="BG40" s="671" t="s">
        <v>356</v>
      </c>
      <c r="BH40" s="672"/>
      <c r="BI40" s="672"/>
      <c r="BJ40" s="672"/>
      <c r="BK40" s="672"/>
      <c r="BL40" s="223"/>
      <c r="BM40" s="621" t="s">
        <v>357</v>
      </c>
      <c r="BN40" s="621"/>
      <c r="BO40" s="621"/>
      <c r="BP40" s="621"/>
      <c r="BQ40" s="621"/>
      <c r="BR40" s="621"/>
      <c r="BS40" s="621"/>
      <c r="BT40" s="621"/>
      <c r="BU40" s="622"/>
      <c r="BV40" s="623">
        <v>74</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82400</v>
      </c>
      <c r="CS40" s="624"/>
      <c r="CT40" s="624"/>
      <c r="CU40" s="624"/>
      <c r="CV40" s="624"/>
      <c r="CW40" s="624"/>
      <c r="CX40" s="624"/>
      <c r="CY40" s="625"/>
      <c r="CZ40" s="628">
        <v>1.3</v>
      </c>
      <c r="DA40" s="653"/>
      <c r="DB40" s="653"/>
      <c r="DC40" s="657"/>
      <c r="DD40" s="632">
        <v>5700</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3"/>
      <c r="DY40" s="653"/>
      <c r="DZ40" s="653"/>
      <c r="EA40" s="653"/>
      <c r="EB40" s="653"/>
      <c r="EC40" s="654"/>
    </row>
    <row r="41" spans="2:133" ht="11.25" customHeight="1">
      <c r="B41" s="644" t="s">
        <v>359</v>
      </c>
      <c r="C41" s="645"/>
      <c r="D41" s="645"/>
      <c r="E41" s="645"/>
      <c r="F41" s="645"/>
      <c r="G41" s="645"/>
      <c r="H41" s="645"/>
      <c r="I41" s="645"/>
      <c r="J41" s="645"/>
      <c r="K41" s="645"/>
      <c r="L41" s="645"/>
      <c r="M41" s="645"/>
      <c r="N41" s="645"/>
      <c r="O41" s="645"/>
      <c r="P41" s="645"/>
      <c r="Q41" s="646"/>
      <c r="R41" s="695">
        <v>6833855</v>
      </c>
      <c r="S41" s="696"/>
      <c r="T41" s="696"/>
      <c r="U41" s="696"/>
      <c r="V41" s="696"/>
      <c r="W41" s="696"/>
      <c r="X41" s="696"/>
      <c r="Y41" s="700"/>
      <c r="Z41" s="701">
        <v>100</v>
      </c>
      <c r="AA41" s="701"/>
      <c r="AB41" s="701"/>
      <c r="AC41" s="701"/>
      <c r="AD41" s="702">
        <v>2928498</v>
      </c>
      <c r="AE41" s="702"/>
      <c r="AF41" s="702"/>
      <c r="AG41" s="702"/>
      <c r="AH41" s="702"/>
      <c r="AI41" s="702"/>
      <c r="AJ41" s="702"/>
      <c r="AK41" s="702"/>
      <c r="AL41" s="703">
        <v>100</v>
      </c>
      <c r="AM41" s="683"/>
      <c r="AN41" s="683"/>
      <c r="AO41" s="704"/>
      <c r="AQ41" s="686" t="s">
        <v>360</v>
      </c>
      <c r="AR41" s="687"/>
      <c r="AS41" s="687"/>
      <c r="AT41" s="687"/>
      <c r="AU41" s="687"/>
      <c r="AV41" s="687"/>
      <c r="AW41" s="687"/>
      <c r="AX41" s="687"/>
      <c r="AY41" s="688"/>
      <c r="AZ41" s="623">
        <v>119582</v>
      </c>
      <c r="BA41" s="624"/>
      <c r="BB41" s="624"/>
      <c r="BC41" s="624"/>
      <c r="BD41" s="655"/>
      <c r="BE41" s="655"/>
      <c r="BF41" s="678"/>
      <c r="BG41" s="671"/>
      <c r="BH41" s="672"/>
      <c r="BI41" s="672"/>
      <c r="BJ41" s="672"/>
      <c r="BK41" s="672"/>
      <c r="BL41" s="223"/>
      <c r="BM41" s="621" t="s">
        <v>361</v>
      </c>
      <c r="BN41" s="621"/>
      <c r="BO41" s="621"/>
      <c r="BP41" s="621"/>
      <c r="BQ41" s="621"/>
      <c r="BR41" s="621"/>
      <c r="BS41" s="621"/>
      <c r="BT41" s="621"/>
      <c r="BU41" s="622"/>
      <c r="BV41" s="623" t="s">
        <v>179</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250</v>
      </c>
      <c r="CS41" s="655"/>
      <c r="CT41" s="655"/>
      <c r="CU41" s="655"/>
      <c r="CV41" s="655"/>
      <c r="CW41" s="655"/>
      <c r="CX41" s="655"/>
      <c r="CY41" s="656"/>
      <c r="CZ41" s="628" t="s">
        <v>179</v>
      </c>
      <c r="DA41" s="653"/>
      <c r="DB41" s="653"/>
      <c r="DC41" s="657"/>
      <c r="DD41" s="632" t="s">
        <v>179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363</v>
      </c>
      <c r="AR42" s="693"/>
      <c r="AS42" s="693"/>
      <c r="AT42" s="693"/>
      <c r="AU42" s="693"/>
      <c r="AV42" s="693"/>
      <c r="AW42" s="693"/>
      <c r="AX42" s="693"/>
      <c r="AY42" s="694"/>
      <c r="AZ42" s="695">
        <v>346194</v>
      </c>
      <c r="BA42" s="696"/>
      <c r="BB42" s="696"/>
      <c r="BC42" s="696"/>
      <c r="BD42" s="682"/>
      <c r="BE42" s="682"/>
      <c r="BF42" s="684"/>
      <c r="BG42" s="673"/>
      <c r="BH42" s="674"/>
      <c r="BI42" s="674"/>
      <c r="BJ42" s="674"/>
      <c r="BK42" s="674"/>
      <c r="BL42" s="224"/>
      <c r="BM42" s="645" t="s">
        <v>364</v>
      </c>
      <c r="BN42" s="645"/>
      <c r="BO42" s="645"/>
      <c r="BP42" s="645"/>
      <c r="BQ42" s="645"/>
      <c r="BR42" s="645"/>
      <c r="BS42" s="645"/>
      <c r="BT42" s="645"/>
      <c r="BU42" s="646"/>
      <c r="BV42" s="695">
        <v>315</v>
      </c>
      <c r="BW42" s="696"/>
      <c r="BX42" s="696"/>
      <c r="BY42" s="696"/>
      <c r="BZ42" s="696"/>
      <c r="CA42" s="696"/>
      <c r="CB42" s="705"/>
      <c r="CD42" s="620" t="s">
        <v>365</v>
      </c>
      <c r="CE42" s="621"/>
      <c r="CF42" s="621"/>
      <c r="CG42" s="621"/>
      <c r="CH42" s="621"/>
      <c r="CI42" s="621"/>
      <c r="CJ42" s="621"/>
      <c r="CK42" s="621"/>
      <c r="CL42" s="621"/>
      <c r="CM42" s="621"/>
      <c r="CN42" s="621"/>
      <c r="CO42" s="621"/>
      <c r="CP42" s="621"/>
      <c r="CQ42" s="622"/>
      <c r="CR42" s="623">
        <v>1173587</v>
      </c>
      <c r="CS42" s="655"/>
      <c r="CT42" s="655"/>
      <c r="CU42" s="655"/>
      <c r="CV42" s="655"/>
      <c r="CW42" s="655"/>
      <c r="CX42" s="655"/>
      <c r="CY42" s="656"/>
      <c r="CZ42" s="628">
        <v>18.8</v>
      </c>
      <c r="DA42" s="653"/>
      <c r="DB42" s="653"/>
      <c r="DC42" s="657"/>
      <c r="DD42" s="632">
        <v>218218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366</v>
      </c>
      <c r="CD43" s="620" t="s">
        <v>367</v>
      </c>
      <c r="CE43" s="621"/>
      <c r="CF43" s="621"/>
      <c r="CG43" s="621"/>
      <c r="CH43" s="621"/>
      <c r="CI43" s="621"/>
      <c r="CJ43" s="621"/>
      <c r="CK43" s="621"/>
      <c r="CL43" s="621"/>
      <c r="CM43" s="621"/>
      <c r="CN43" s="621"/>
      <c r="CO43" s="621"/>
      <c r="CP43" s="621"/>
      <c r="CQ43" s="622"/>
      <c r="CR43" s="623">
        <v>27796</v>
      </c>
      <c r="CS43" s="655"/>
      <c r="CT43" s="655"/>
      <c r="CU43" s="655"/>
      <c r="CV43" s="655"/>
      <c r="CW43" s="655"/>
      <c r="CX43" s="655"/>
      <c r="CY43" s="656"/>
      <c r="CZ43" s="628">
        <v>0.4</v>
      </c>
      <c r="DA43" s="653"/>
      <c r="DB43" s="653"/>
      <c r="DC43" s="657"/>
      <c r="DD43" s="632">
        <v>27796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315</v>
      </c>
      <c r="CE44" s="660"/>
      <c r="CF44" s="620" t="s">
        <v>369</v>
      </c>
      <c r="CG44" s="621"/>
      <c r="CH44" s="621"/>
      <c r="CI44" s="621"/>
      <c r="CJ44" s="621"/>
      <c r="CK44" s="621"/>
      <c r="CL44" s="621"/>
      <c r="CM44" s="621"/>
      <c r="CN44" s="621"/>
      <c r="CO44" s="621"/>
      <c r="CP44" s="621"/>
      <c r="CQ44" s="622"/>
      <c r="CR44" s="623">
        <v>1173587</v>
      </c>
      <c r="CS44" s="624"/>
      <c r="CT44" s="624"/>
      <c r="CU44" s="624"/>
      <c r="CV44" s="624"/>
      <c r="CW44" s="624"/>
      <c r="CX44" s="624"/>
      <c r="CY44" s="625"/>
      <c r="CZ44" s="628">
        <v>18.8</v>
      </c>
      <c r="DA44" s="629"/>
      <c r="DB44" s="629"/>
      <c r="DC44" s="635"/>
      <c r="DD44" s="632">
        <v>218218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371</v>
      </c>
      <c r="CG45" s="621"/>
      <c r="CH45" s="621"/>
      <c r="CI45" s="621"/>
      <c r="CJ45" s="621"/>
      <c r="CK45" s="621"/>
      <c r="CL45" s="621"/>
      <c r="CM45" s="621"/>
      <c r="CN45" s="621"/>
      <c r="CO45" s="621"/>
      <c r="CP45" s="621"/>
      <c r="CQ45" s="622"/>
      <c r="CR45" s="623">
        <v>225066</v>
      </c>
      <c r="CS45" s="655"/>
      <c r="CT45" s="655"/>
      <c r="CU45" s="655"/>
      <c r="CV45" s="655"/>
      <c r="CW45" s="655"/>
      <c r="CX45" s="655"/>
      <c r="CY45" s="656"/>
      <c r="CZ45" s="628">
        <v>3.6</v>
      </c>
      <c r="DA45" s="653"/>
      <c r="DB45" s="653"/>
      <c r="DC45" s="657"/>
      <c r="DD45" s="632">
        <v>14021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372</v>
      </c>
      <c r="CG46" s="621"/>
      <c r="CH46" s="621"/>
      <c r="CI46" s="621"/>
      <c r="CJ46" s="621"/>
      <c r="CK46" s="621"/>
      <c r="CL46" s="621"/>
      <c r="CM46" s="621"/>
      <c r="CN46" s="621"/>
      <c r="CO46" s="621"/>
      <c r="CP46" s="621"/>
      <c r="CQ46" s="622"/>
      <c r="CR46" s="623">
        <v>948521</v>
      </c>
      <c r="CS46" s="624"/>
      <c r="CT46" s="624"/>
      <c r="CU46" s="624"/>
      <c r="CV46" s="624"/>
      <c r="CW46" s="624"/>
      <c r="CX46" s="624"/>
      <c r="CY46" s="625"/>
      <c r="CZ46" s="628">
        <v>15.2</v>
      </c>
      <c r="DA46" s="629"/>
      <c r="DB46" s="629"/>
      <c r="DC46" s="635"/>
      <c r="DD46" s="632">
        <v>204197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373</v>
      </c>
      <c r="CG47" s="621"/>
      <c r="CH47" s="621"/>
      <c r="CI47" s="621"/>
      <c r="CJ47" s="621"/>
      <c r="CK47" s="621"/>
      <c r="CL47" s="621"/>
      <c r="CM47" s="621"/>
      <c r="CN47" s="621"/>
      <c r="CO47" s="621"/>
      <c r="CP47" s="621"/>
      <c r="CQ47" s="622"/>
      <c r="CR47" s="623" t="s">
        <v>250</v>
      </c>
      <c r="CS47" s="655"/>
      <c r="CT47" s="655"/>
      <c r="CU47" s="655"/>
      <c r="CV47" s="655"/>
      <c r="CW47" s="655"/>
      <c r="CX47" s="655"/>
      <c r="CY47" s="656"/>
      <c r="CZ47" s="628" t="s">
        <v>179</v>
      </c>
      <c r="DA47" s="653"/>
      <c r="DB47" s="653"/>
      <c r="DC47" s="657"/>
      <c r="DD47" s="632" t="s">
        <v>250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374</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375</v>
      </c>
      <c r="CE49" s="645"/>
      <c r="CF49" s="645"/>
      <c r="CG49" s="645"/>
      <c r="CH49" s="645"/>
      <c r="CI49" s="645"/>
      <c r="CJ49" s="645"/>
      <c r="CK49" s="645"/>
      <c r="CL49" s="645"/>
      <c r="CM49" s="645"/>
      <c r="CN49" s="645"/>
      <c r="CO49" s="645"/>
      <c r="CP49" s="645"/>
      <c r="CQ49" s="646"/>
      <c r="CR49" s="695">
        <v>6254044</v>
      </c>
      <c r="CS49" s="682"/>
      <c r="CT49" s="682"/>
      <c r="CU49" s="682"/>
      <c r="CV49" s="682"/>
      <c r="CW49" s="682"/>
      <c r="CX49" s="682"/>
      <c r="CY49" s="711"/>
      <c r="CZ49" s="703">
        <v>100</v>
      </c>
      <c r="DA49" s="712"/>
      <c r="DB49" s="712"/>
      <c r="DC49" s="713"/>
      <c r="DD49" s="714">
        <v>3583185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FWvn0oH8t0QuR1OHqauoOmQf+Wd8LCp7jdgZHyciFuOg14axF4kjF0F9O3p6nbpe87NVaKe0kW6MA+E7lvt4g==" saltValue="2kPBprL/ZgmzHvvqQ2P5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398</v>
      </c>
      <c r="C7" s="750"/>
      <c r="D7" s="750"/>
      <c r="E7" s="750"/>
      <c r="F7" s="750"/>
      <c r="G7" s="750"/>
      <c r="H7" s="750"/>
      <c r="I7" s="750"/>
      <c r="J7" s="750"/>
      <c r="K7" s="750"/>
      <c r="L7" s="750"/>
      <c r="M7" s="750"/>
      <c r="N7" s="750"/>
      <c r="O7" s="750"/>
      <c r="P7" s="751"/>
      <c r="Q7" s="752">
        <v>6705</v>
      </c>
      <c r="R7" s="753"/>
      <c r="S7" s="753"/>
      <c r="T7" s="753"/>
      <c r="U7" s="753"/>
      <c r="V7" s="753">
        <v>6206</v>
      </c>
      <c r="W7" s="753"/>
      <c r="X7" s="753"/>
      <c r="Y7" s="753"/>
      <c r="Z7" s="753"/>
      <c r="AA7" s="753">
        <v>499</v>
      </c>
      <c r="AB7" s="753"/>
      <c r="AC7" s="753"/>
      <c r="AD7" s="753"/>
      <c r="AE7" s="754"/>
      <c r="AF7" s="755">
        <v>358</v>
      </c>
      <c r="AG7" s="756"/>
      <c r="AH7" s="756"/>
      <c r="AI7" s="756"/>
      <c r="AJ7" s="757"/>
      <c r="AK7" s="758">
        <v>98</v>
      </c>
      <c r="AL7" s="759"/>
      <c r="AM7" s="759"/>
      <c r="AN7" s="759"/>
      <c r="AO7" s="759"/>
      <c r="AP7" s="759">
        <v>6615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12</v>
      </c>
      <c r="CI7" s="744"/>
      <c r="CJ7" s="744"/>
      <c r="CK7" s="744"/>
      <c r="CL7" s="745"/>
      <c r="CM7" s="743">
        <v>67</v>
      </c>
      <c r="CN7" s="744"/>
      <c r="CO7" s="744"/>
      <c r="CP7" s="744"/>
      <c r="CQ7" s="745"/>
      <c r="CR7" s="743">
        <v>8</v>
      </c>
      <c r="CS7" s="744"/>
      <c r="CT7" s="744"/>
      <c r="CU7" s="744"/>
      <c r="CV7" s="745"/>
      <c r="CW7" s="743">
        <v>3</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c r="A8" s="238">
        <v>2</v>
      </c>
      <c r="B8" s="780" t="s">
        <v>399</v>
      </c>
      <c r="C8" s="781"/>
      <c r="D8" s="781"/>
      <c r="E8" s="781"/>
      <c r="F8" s="781"/>
      <c r="G8" s="781"/>
      <c r="H8" s="781"/>
      <c r="I8" s="781"/>
      <c r="J8" s="781"/>
      <c r="K8" s="781"/>
      <c r="L8" s="781"/>
      <c r="M8" s="781"/>
      <c r="N8" s="781"/>
      <c r="O8" s="781"/>
      <c r="P8" s="782"/>
      <c r="Q8" s="783">
        <v>87</v>
      </c>
      <c r="R8" s="784"/>
      <c r="S8" s="784"/>
      <c r="T8" s="784"/>
      <c r="U8" s="784"/>
      <c r="V8" s="784">
        <v>7</v>
      </c>
      <c r="W8" s="784"/>
      <c r="X8" s="784"/>
      <c r="Y8" s="784"/>
      <c r="Z8" s="784"/>
      <c r="AA8" s="784">
        <v>80</v>
      </c>
      <c r="AB8" s="784"/>
      <c r="AC8" s="784"/>
      <c r="AD8" s="784"/>
      <c r="AE8" s="785"/>
      <c r="AF8" s="786">
        <v>80</v>
      </c>
      <c r="AG8" s="787"/>
      <c r="AH8" s="787"/>
      <c r="AI8" s="787"/>
      <c r="AJ8" s="788"/>
      <c r="AK8" s="769" t="s">
        <v>581</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t="s">
        <v>400</v>
      </c>
      <c r="C9" s="781"/>
      <c r="D9" s="781"/>
      <c r="E9" s="781"/>
      <c r="F9" s="781"/>
      <c r="G9" s="781"/>
      <c r="H9" s="781"/>
      <c r="I9" s="781"/>
      <c r="J9" s="781"/>
      <c r="K9" s="781"/>
      <c r="L9" s="781"/>
      <c r="M9" s="781"/>
      <c r="N9" s="781"/>
      <c r="O9" s="781"/>
      <c r="P9" s="782"/>
      <c r="Q9" s="783">
        <v>79</v>
      </c>
      <c r="R9" s="784"/>
      <c r="S9" s="784"/>
      <c r="T9" s="784"/>
      <c r="U9" s="784"/>
      <c r="V9" s="784">
        <v>78</v>
      </c>
      <c r="W9" s="784"/>
      <c r="X9" s="784"/>
      <c r="Y9" s="784"/>
      <c r="Z9" s="784"/>
      <c r="AA9" s="784">
        <v>1</v>
      </c>
      <c r="AB9" s="784"/>
      <c r="AC9" s="784"/>
      <c r="AD9" s="784"/>
      <c r="AE9" s="785"/>
      <c r="AF9" s="786">
        <v>0</v>
      </c>
      <c r="AG9" s="787"/>
      <c r="AH9" s="787"/>
      <c r="AI9" s="787"/>
      <c r="AJ9" s="788"/>
      <c r="AK9" s="769">
        <v>37</v>
      </c>
      <c r="AL9" s="770"/>
      <c r="AM9" s="770"/>
      <c r="AN9" s="770"/>
      <c r="AO9" s="770"/>
      <c r="AP9" s="770" t="s">
        <v>581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402</v>
      </c>
      <c r="B23" s="789" t="s">
        <v>403</v>
      </c>
      <c r="C23" s="790"/>
      <c r="D23" s="790"/>
      <c r="E23" s="790"/>
      <c r="F23" s="790"/>
      <c r="G23" s="790"/>
      <c r="H23" s="790"/>
      <c r="I23" s="790"/>
      <c r="J23" s="790"/>
      <c r="K23" s="790"/>
      <c r="L23" s="790"/>
      <c r="M23" s="790"/>
      <c r="N23" s="790"/>
      <c r="O23" s="790"/>
      <c r="P23" s="791"/>
      <c r="Q23" s="792">
        <v>6834</v>
      </c>
      <c r="R23" s="793"/>
      <c r="S23" s="793"/>
      <c r="T23" s="793"/>
      <c r="U23" s="793"/>
      <c r="V23" s="793">
        <v>6254</v>
      </c>
      <c r="W23" s="793"/>
      <c r="X23" s="793"/>
      <c r="Y23" s="793"/>
      <c r="Z23" s="793"/>
      <c r="AA23" s="793">
        <v>580</v>
      </c>
      <c r="AB23" s="793"/>
      <c r="AC23" s="793"/>
      <c r="AD23" s="793"/>
      <c r="AE23" s="794"/>
      <c r="AF23" s="795">
        <v>438</v>
      </c>
      <c r="AG23" s="793"/>
      <c r="AH23" s="793"/>
      <c r="AI23" s="793"/>
      <c r="AJ23" s="796"/>
      <c r="AK23" s="797"/>
      <c r="AL23" s="798"/>
      <c r="AM23" s="798"/>
      <c r="AN23" s="798"/>
      <c r="AO23" s="798"/>
      <c r="AP23" s="793">
        <v>6615</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381</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414</v>
      </c>
      <c r="C28" s="750"/>
      <c r="D28" s="750"/>
      <c r="E28" s="750"/>
      <c r="F28" s="750"/>
      <c r="G28" s="750"/>
      <c r="H28" s="750"/>
      <c r="I28" s="750"/>
      <c r="J28" s="750"/>
      <c r="K28" s="750"/>
      <c r="L28" s="750"/>
      <c r="M28" s="750"/>
      <c r="N28" s="750"/>
      <c r="O28" s="750"/>
      <c r="P28" s="751"/>
      <c r="Q28" s="822">
        <v>949</v>
      </c>
      <c r="R28" s="823"/>
      <c r="S28" s="823"/>
      <c r="T28" s="823"/>
      <c r="U28" s="823"/>
      <c r="V28" s="823">
        <v>906</v>
      </c>
      <c r="W28" s="823"/>
      <c r="X28" s="823"/>
      <c r="Y28" s="823"/>
      <c r="Z28" s="823"/>
      <c r="AA28" s="823">
        <f>Q28-V28</f>
        <v>43</v>
      </c>
      <c r="AB28" s="823"/>
      <c r="AC28" s="823"/>
      <c r="AD28" s="823"/>
      <c r="AE28" s="824"/>
      <c r="AF28" s="825">
        <v>43</v>
      </c>
      <c r="AG28" s="823"/>
      <c r="AH28" s="823"/>
      <c r="AI28" s="823"/>
      <c r="AJ28" s="826"/>
      <c r="AK28" s="827">
        <v>120</v>
      </c>
      <c r="AL28" s="828"/>
      <c r="AM28" s="828"/>
      <c r="AN28" s="828"/>
      <c r="AO28" s="828"/>
      <c r="AP28" s="828" t="s">
        <v>581</v>
      </c>
      <c r="AQ28" s="828"/>
      <c r="AR28" s="828"/>
      <c r="AS28" s="828"/>
      <c r="AT28" s="828"/>
      <c r="AU28" s="828" t="s">
        <v>612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415</v>
      </c>
      <c r="C29" s="781"/>
      <c r="D29" s="781"/>
      <c r="E29" s="781"/>
      <c r="F29" s="781"/>
      <c r="G29" s="781"/>
      <c r="H29" s="781"/>
      <c r="I29" s="781"/>
      <c r="J29" s="781"/>
      <c r="K29" s="781"/>
      <c r="L29" s="781"/>
      <c r="M29" s="781"/>
      <c r="N29" s="781"/>
      <c r="O29" s="781"/>
      <c r="P29" s="782"/>
      <c r="Q29" s="783">
        <v>299</v>
      </c>
      <c r="R29" s="784"/>
      <c r="S29" s="784"/>
      <c r="T29" s="784"/>
      <c r="U29" s="784"/>
      <c r="V29" s="784">
        <v>277</v>
      </c>
      <c r="W29" s="784"/>
      <c r="X29" s="784"/>
      <c r="Y29" s="784"/>
      <c r="Z29" s="784"/>
      <c r="AA29" s="784">
        <v>22</v>
      </c>
      <c r="AB29" s="784"/>
      <c r="AC29" s="784"/>
      <c r="AD29" s="784"/>
      <c r="AE29" s="785"/>
      <c r="AF29" s="786">
        <v>22</v>
      </c>
      <c r="AG29" s="787"/>
      <c r="AH29" s="787"/>
      <c r="AI29" s="787"/>
      <c r="AJ29" s="788"/>
      <c r="AK29" s="834">
        <v>183</v>
      </c>
      <c r="AL29" s="830"/>
      <c r="AM29" s="830"/>
      <c r="AN29" s="830"/>
      <c r="AO29" s="830"/>
      <c r="AP29" s="830" t="s">
        <v>581</v>
      </c>
      <c r="AQ29" s="830"/>
      <c r="AR29" s="830"/>
      <c r="AS29" s="830"/>
      <c r="AT29" s="830"/>
      <c r="AU29" s="830" t="s">
        <v>612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416</v>
      </c>
      <c r="C30" s="781"/>
      <c r="D30" s="781"/>
      <c r="E30" s="781"/>
      <c r="F30" s="781"/>
      <c r="G30" s="781"/>
      <c r="H30" s="781"/>
      <c r="I30" s="781"/>
      <c r="J30" s="781"/>
      <c r="K30" s="781"/>
      <c r="L30" s="781"/>
      <c r="M30" s="781"/>
      <c r="N30" s="781"/>
      <c r="O30" s="781"/>
      <c r="P30" s="782"/>
      <c r="Q30" s="783">
        <v>791</v>
      </c>
      <c r="R30" s="784"/>
      <c r="S30" s="784"/>
      <c r="T30" s="784"/>
      <c r="U30" s="784"/>
      <c r="V30" s="784">
        <v>740</v>
      </c>
      <c r="W30" s="784"/>
      <c r="X30" s="784"/>
      <c r="Y30" s="784"/>
      <c r="Z30" s="784"/>
      <c r="AA30" s="784">
        <v>51</v>
      </c>
      <c r="AB30" s="784"/>
      <c r="AC30" s="784"/>
      <c r="AD30" s="784"/>
      <c r="AE30" s="785"/>
      <c r="AF30" s="786" t="s">
        <v>179</v>
      </c>
      <c r="AG30" s="787"/>
      <c r="AH30" s="787"/>
      <c r="AI30" s="787"/>
      <c r="AJ30" s="788"/>
      <c r="AK30" s="834">
        <v>150</v>
      </c>
      <c r="AL30" s="830"/>
      <c r="AM30" s="830"/>
      <c r="AN30" s="830"/>
      <c r="AO30" s="830"/>
      <c r="AP30" s="830">
        <v>138</v>
      </c>
      <c r="AQ30" s="830"/>
      <c r="AR30" s="830"/>
      <c r="AS30" s="830"/>
      <c r="AT30" s="830"/>
      <c r="AU30" s="830">
        <v>97</v>
      </c>
      <c r="AV30" s="830"/>
      <c r="AW30" s="830"/>
      <c r="AX30" s="830"/>
      <c r="AY30" s="830"/>
      <c r="AZ30" s="831" t="s">
        <v>582</v>
      </c>
      <c r="BA30" s="831"/>
      <c r="BB30" s="831"/>
      <c r="BC30" s="831"/>
      <c r="BD30" s="831"/>
      <c r="BE30" s="832" t="s">
        <v>417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402</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65</v>
      </c>
      <c r="AG63" s="844"/>
      <c r="AH63" s="844"/>
      <c r="AI63" s="844"/>
      <c r="AJ63" s="845"/>
      <c r="AK63" s="846"/>
      <c r="AL63" s="841"/>
      <c r="AM63" s="841"/>
      <c r="AN63" s="841"/>
      <c r="AO63" s="841"/>
      <c r="AP63" s="844">
        <v>138</v>
      </c>
      <c r="AQ63" s="844"/>
      <c r="AR63" s="844"/>
      <c r="AS63" s="844"/>
      <c r="AT63" s="844"/>
      <c r="AU63" s="844">
        <v>97</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406</v>
      </c>
      <c r="R66" s="734"/>
      <c r="S66" s="734"/>
      <c r="T66" s="734"/>
      <c r="U66" s="735"/>
      <c r="V66" s="733" t="s">
        <v>407</v>
      </c>
      <c r="W66" s="734"/>
      <c r="X66" s="734"/>
      <c r="Y66" s="734"/>
      <c r="Z66" s="735"/>
      <c r="AA66" s="733" t="s">
        <v>422</v>
      </c>
      <c r="AB66" s="734"/>
      <c r="AC66" s="734"/>
      <c r="AD66" s="734"/>
      <c r="AE66" s="735"/>
      <c r="AF66" s="854" t="s">
        <v>423</v>
      </c>
      <c r="AG66" s="815"/>
      <c r="AH66" s="815"/>
      <c r="AI66" s="815"/>
      <c r="AJ66" s="855"/>
      <c r="AK66" s="733" t="s">
        <v>410</v>
      </c>
      <c r="AL66" s="728"/>
      <c r="AM66" s="728"/>
      <c r="AN66" s="728"/>
      <c r="AO66" s="729"/>
      <c r="AP66" s="733" t="s">
        <v>411</v>
      </c>
      <c r="AQ66" s="734"/>
      <c r="AR66" s="734"/>
      <c r="AS66" s="734"/>
      <c r="AT66" s="735"/>
      <c r="AU66" s="733" t="s">
        <v>424</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2" t="s">
        <v>590</v>
      </c>
      <c r="C68" s="870"/>
      <c r="D68" s="870"/>
      <c r="E68" s="870"/>
      <c r="F68" s="870"/>
      <c r="G68" s="870"/>
      <c r="H68" s="870"/>
      <c r="I68" s="870"/>
      <c r="J68" s="870"/>
      <c r="K68" s="870"/>
      <c r="L68" s="870"/>
      <c r="M68" s="870"/>
      <c r="N68" s="870"/>
      <c r="O68" s="870"/>
      <c r="P68" s="873"/>
      <c r="Q68" s="874">
        <v>88</v>
      </c>
      <c r="R68" s="867"/>
      <c r="S68" s="867"/>
      <c r="T68" s="867"/>
      <c r="U68" s="868"/>
      <c r="V68" s="866">
        <v>86</v>
      </c>
      <c r="W68" s="867"/>
      <c r="X68" s="867"/>
      <c r="Y68" s="867"/>
      <c r="Z68" s="868"/>
      <c r="AA68" s="866">
        <v>3</v>
      </c>
      <c r="AB68" s="867"/>
      <c r="AC68" s="867"/>
      <c r="AD68" s="867"/>
      <c r="AE68" s="868"/>
      <c r="AF68" s="866">
        <v>3</v>
      </c>
      <c r="AG68" s="867"/>
      <c r="AH68" s="867"/>
      <c r="AI68" s="867"/>
      <c r="AJ68" s="868"/>
      <c r="AK68" s="866" t="s">
        <v>604</v>
      </c>
      <c r="AL68" s="867"/>
      <c r="AM68" s="867"/>
      <c r="AN68" s="867"/>
      <c r="AO68" s="868"/>
      <c r="AP68" s="866" t="s">
        <v>605</v>
      </c>
      <c r="AQ68" s="867"/>
      <c r="AR68" s="867"/>
      <c r="AS68" s="867"/>
      <c r="AT68" s="868"/>
      <c r="AU68" s="866" t="s">
        <v>605</v>
      </c>
      <c r="AV68" s="867"/>
      <c r="AW68" s="867"/>
      <c r="AX68" s="867"/>
      <c r="AY68" s="868"/>
      <c r="AZ68" s="869"/>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5" t="s">
        <v>591</v>
      </c>
      <c r="C69" s="876"/>
      <c r="D69" s="876"/>
      <c r="E69" s="876"/>
      <c r="F69" s="876"/>
      <c r="G69" s="876"/>
      <c r="H69" s="876"/>
      <c r="I69" s="876"/>
      <c r="J69" s="876"/>
      <c r="K69" s="876"/>
      <c r="L69" s="876"/>
      <c r="M69" s="876"/>
      <c r="N69" s="876"/>
      <c r="O69" s="876"/>
      <c r="P69" s="877"/>
      <c r="Q69" s="878">
        <v>7567</v>
      </c>
      <c r="R69" s="879"/>
      <c r="S69" s="879"/>
      <c r="T69" s="879"/>
      <c r="U69" s="834"/>
      <c r="V69" s="880">
        <v>7557</v>
      </c>
      <c r="W69" s="879"/>
      <c r="X69" s="879"/>
      <c r="Y69" s="879"/>
      <c r="Z69" s="834"/>
      <c r="AA69" s="880">
        <v>10</v>
      </c>
      <c r="AB69" s="879"/>
      <c r="AC69" s="879"/>
      <c r="AD69" s="879"/>
      <c r="AE69" s="834"/>
      <c r="AF69" s="880">
        <v>10</v>
      </c>
      <c r="AG69" s="879"/>
      <c r="AH69" s="879"/>
      <c r="AI69" s="879"/>
      <c r="AJ69" s="834"/>
      <c r="AK69" s="880" t="s">
        <v>604</v>
      </c>
      <c r="AL69" s="879"/>
      <c r="AM69" s="879"/>
      <c r="AN69" s="879"/>
      <c r="AO69" s="834"/>
      <c r="AP69" s="880" t="s">
        <v>604</v>
      </c>
      <c r="AQ69" s="879"/>
      <c r="AR69" s="879"/>
      <c r="AS69" s="879"/>
      <c r="AT69" s="834"/>
      <c r="AU69" s="880" t="s">
        <v>605</v>
      </c>
      <c r="AV69" s="879"/>
      <c r="AW69" s="879"/>
      <c r="AX69" s="879"/>
      <c r="AY69" s="834"/>
      <c r="AZ69" s="881"/>
      <c r="BA69" s="876"/>
      <c r="BB69" s="876"/>
      <c r="BC69" s="876"/>
      <c r="BD69" s="882"/>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5" t="s">
        <v>592</v>
      </c>
      <c r="C70" s="876"/>
      <c r="D70" s="876"/>
      <c r="E70" s="876"/>
      <c r="F70" s="876"/>
      <c r="G70" s="876"/>
      <c r="H70" s="876"/>
      <c r="I70" s="876"/>
      <c r="J70" s="876"/>
      <c r="K70" s="876"/>
      <c r="L70" s="876"/>
      <c r="M70" s="876"/>
      <c r="N70" s="876"/>
      <c r="O70" s="876"/>
      <c r="P70" s="877"/>
      <c r="Q70" s="878">
        <v>74</v>
      </c>
      <c r="R70" s="879"/>
      <c r="S70" s="879"/>
      <c r="T70" s="879"/>
      <c r="U70" s="834"/>
      <c r="V70" s="880">
        <v>74</v>
      </c>
      <c r="W70" s="879"/>
      <c r="X70" s="879"/>
      <c r="Y70" s="879"/>
      <c r="Z70" s="834"/>
      <c r="AA70" s="880">
        <v>0</v>
      </c>
      <c r="AB70" s="879"/>
      <c r="AC70" s="879"/>
      <c r="AD70" s="879"/>
      <c r="AE70" s="834"/>
      <c r="AF70" s="880">
        <v>0</v>
      </c>
      <c r="AG70" s="879"/>
      <c r="AH70" s="879"/>
      <c r="AI70" s="879"/>
      <c r="AJ70" s="834"/>
      <c r="AK70" s="880" t="s">
        <v>604</v>
      </c>
      <c r="AL70" s="879"/>
      <c r="AM70" s="879"/>
      <c r="AN70" s="879"/>
      <c r="AO70" s="834"/>
      <c r="AP70" s="880" t="s">
        <v>605</v>
      </c>
      <c r="AQ70" s="879"/>
      <c r="AR70" s="879"/>
      <c r="AS70" s="879"/>
      <c r="AT70" s="834"/>
      <c r="AU70" s="880" t="s">
        <v>604</v>
      </c>
      <c r="AV70" s="879"/>
      <c r="AW70" s="879"/>
      <c r="AX70" s="879"/>
      <c r="AY70" s="834"/>
      <c r="AZ70" s="881"/>
      <c r="BA70" s="876"/>
      <c r="BB70" s="876"/>
      <c r="BC70" s="876"/>
      <c r="BD70" s="882"/>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5" t="s">
        <v>593</v>
      </c>
      <c r="C71" s="876"/>
      <c r="D71" s="876"/>
      <c r="E71" s="876"/>
      <c r="F71" s="876"/>
      <c r="G71" s="876"/>
      <c r="H71" s="876"/>
      <c r="I71" s="876"/>
      <c r="J71" s="876"/>
      <c r="K71" s="876"/>
      <c r="L71" s="876"/>
      <c r="M71" s="876"/>
      <c r="N71" s="876"/>
      <c r="O71" s="876"/>
      <c r="P71" s="877"/>
      <c r="Q71" s="878">
        <v>203</v>
      </c>
      <c r="R71" s="879"/>
      <c r="S71" s="879"/>
      <c r="T71" s="879"/>
      <c r="U71" s="834"/>
      <c r="V71" s="880">
        <v>193</v>
      </c>
      <c r="W71" s="879"/>
      <c r="X71" s="879"/>
      <c r="Y71" s="879"/>
      <c r="Z71" s="834"/>
      <c r="AA71" s="880">
        <v>11</v>
      </c>
      <c r="AB71" s="879"/>
      <c r="AC71" s="879"/>
      <c r="AD71" s="879"/>
      <c r="AE71" s="834"/>
      <c r="AF71" s="880">
        <v>11</v>
      </c>
      <c r="AG71" s="879"/>
      <c r="AH71" s="879"/>
      <c r="AI71" s="879"/>
      <c r="AJ71" s="834"/>
      <c r="AK71" s="880" t="s">
        <v>604</v>
      </c>
      <c r="AL71" s="879"/>
      <c r="AM71" s="879"/>
      <c r="AN71" s="879"/>
      <c r="AO71" s="834"/>
      <c r="AP71" s="880" t="s">
        <v>605</v>
      </c>
      <c r="AQ71" s="879"/>
      <c r="AR71" s="879"/>
      <c r="AS71" s="879"/>
      <c r="AT71" s="834"/>
      <c r="AU71" s="880" t="s">
        <v>604</v>
      </c>
      <c r="AV71" s="879"/>
      <c r="AW71" s="879"/>
      <c r="AX71" s="879"/>
      <c r="AY71" s="834"/>
      <c r="AZ71" s="881"/>
      <c r="BA71" s="876"/>
      <c r="BB71" s="876"/>
      <c r="BC71" s="876"/>
      <c r="BD71" s="882"/>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5" t="s">
        <v>594</v>
      </c>
      <c r="C72" s="876"/>
      <c r="D72" s="876"/>
      <c r="E72" s="876"/>
      <c r="F72" s="876"/>
      <c r="G72" s="876"/>
      <c r="H72" s="876"/>
      <c r="I72" s="876"/>
      <c r="J72" s="876"/>
      <c r="K72" s="876"/>
      <c r="L72" s="876"/>
      <c r="M72" s="876"/>
      <c r="N72" s="876"/>
      <c r="O72" s="876"/>
      <c r="P72" s="877"/>
      <c r="Q72" s="878">
        <v>1873</v>
      </c>
      <c r="R72" s="879"/>
      <c r="S72" s="879"/>
      <c r="T72" s="879"/>
      <c r="U72" s="834"/>
      <c r="V72" s="880">
        <v>1844</v>
      </c>
      <c r="W72" s="879"/>
      <c r="X72" s="879"/>
      <c r="Y72" s="879"/>
      <c r="Z72" s="834"/>
      <c r="AA72" s="880">
        <v>30</v>
      </c>
      <c r="AB72" s="879"/>
      <c r="AC72" s="879"/>
      <c r="AD72" s="879"/>
      <c r="AE72" s="834"/>
      <c r="AF72" s="880">
        <v>30</v>
      </c>
      <c r="AG72" s="879"/>
      <c r="AH72" s="879"/>
      <c r="AI72" s="879"/>
      <c r="AJ72" s="834"/>
      <c r="AK72" s="880">
        <v>22</v>
      </c>
      <c r="AL72" s="879"/>
      <c r="AM72" s="879"/>
      <c r="AN72" s="879"/>
      <c r="AO72" s="834"/>
      <c r="AP72" s="880">
        <v>1281</v>
      </c>
      <c r="AQ72" s="879"/>
      <c r="AR72" s="879"/>
      <c r="AS72" s="879"/>
      <c r="AT72" s="834"/>
      <c r="AU72" s="880">
        <v>94</v>
      </c>
      <c r="AV72" s="879"/>
      <c r="AW72" s="879"/>
      <c r="AX72" s="879"/>
      <c r="AY72" s="834"/>
      <c r="AZ72" s="881"/>
      <c r="BA72" s="876"/>
      <c r="BB72" s="876"/>
      <c r="BC72" s="876"/>
      <c r="BD72" s="882"/>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5" t="s">
        <v>595</v>
      </c>
      <c r="C73" s="876"/>
      <c r="D73" s="876"/>
      <c r="E73" s="876"/>
      <c r="F73" s="876"/>
      <c r="G73" s="876"/>
      <c r="H73" s="876"/>
      <c r="I73" s="876"/>
      <c r="J73" s="876"/>
      <c r="K73" s="876"/>
      <c r="L73" s="876"/>
      <c r="M73" s="876"/>
      <c r="N73" s="876"/>
      <c r="O73" s="876"/>
      <c r="P73" s="877"/>
      <c r="Q73" s="878">
        <v>286</v>
      </c>
      <c r="R73" s="879"/>
      <c r="S73" s="879"/>
      <c r="T73" s="879"/>
      <c r="U73" s="834"/>
      <c r="V73" s="880">
        <v>243</v>
      </c>
      <c r="W73" s="879"/>
      <c r="X73" s="879"/>
      <c r="Y73" s="879"/>
      <c r="Z73" s="834"/>
      <c r="AA73" s="880">
        <v>43</v>
      </c>
      <c r="AB73" s="879"/>
      <c r="AC73" s="879"/>
      <c r="AD73" s="879"/>
      <c r="AE73" s="834"/>
      <c r="AF73" s="880">
        <v>27</v>
      </c>
      <c r="AG73" s="879"/>
      <c r="AH73" s="879"/>
      <c r="AI73" s="879"/>
      <c r="AJ73" s="834"/>
      <c r="AK73" s="880" t="s">
        <v>605</v>
      </c>
      <c r="AL73" s="879"/>
      <c r="AM73" s="879"/>
      <c r="AN73" s="879"/>
      <c r="AO73" s="834"/>
      <c r="AP73" s="880" t="s">
        <v>604</v>
      </c>
      <c r="AQ73" s="879"/>
      <c r="AR73" s="879"/>
      <c r="AS73" s="879"/>
      <c r="AT73" s="834"/>
      <c r="AU73" s="880" t="s">
        <v>605</v>
      </c>
      <c r="AV73" s="879"/>
      <c r="AW73" s="879"/>
      <c r="AX73" s="879"/>
      <c r="AY73" s="834"/>
      <c r="AZ73" s="881"/>
      <c r="BA73" s="876"/>
      <c r="BB73" s="876"/>
      <c r="BC73" s="876"/>
      <c r="BD73" s="882"/>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5" t="s">
        <v>596</v>
      </c>
      <c r="C74" s="876"/>
      <c r="D74" s="876"/>
      <c r="E74" s="876"/>
      <c r="F74" s="876"/>
      <c r="G74" s="876"/>
      <c r="H74" s="876"/>
      <c r="I74" s="876"/>
      <c r="J74" s="876"/>
      <c r="K74" s="876"/>
      <c r="L74" s="876"/>
      <c r="M74" s="876"/>
      <c r="N74" s="876"/>
      <c r="O74" s="876"/>
      <c r="P74" s="877"/>
      <c r="Q74" s="878">
        <v>200</v>
      </c>
      <c r="R74" s="879"/>
      <c r="S74" s="879"/>
      <c r="T74" s="879"/>
      <c r="U74" s="834"/>
      <c r="V74" s="880">
        <v>183</v>
      </c>
      <c r="W74" s="879"/>
      <c r="X74" s="879"/>
      <c r="Y74" s="879"/>
      <c r="Z74" s="834"/>
      <c r="AA74" s="880">
        <v>17</v>
      </c>
      <c r="AB74" s="879"/>
      <c r="AC74" s="879"/>
      <c r="AD74" s="879"/>
      <c r="AE74" s="834"/>
      <c r="AF74" s="880">
        <v>17</v>
      </c>
      <c r="AG74" s="879"/>
      <c r="AH74" s="879"/>
      <c r="AI74" s="879"/>
      <c r="AJ74" s="834"/>
      <c r="AK74" s="880" t="s">
        <v>605</v>
      </c>
      <c r="AL74" s="879"/>
      <c r="AM74" s="879"/>
      <c r="AN74" s="879"/>
      <c r="AO74" s="834"/>
      <c r="AP74" s="880" t="s">
        <v>605</v>
      </c>
      <c r="AQ74" s="879"/>
      <c r="AR74" s="879"/>
      <c r="AS74" s="879"/>
      <c r="AT74" s="834"/>
      <c r="AU74" s="880" t="s">
        <v>604</v>
      </c>
      <c r="AV74" s="879"/>
      <c r="AW74" s="879"/>
      <c r="AX74" s="879"/>
      <c r="AY74" s="834"/>
      <c r="AZ74" s="881"/>
      <c r="BA74" s="876"/>
      <c r="BB74" s="876"/>
      <c r="BC74" s="876"/>
      <c r="BD74" s="882"/>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5" t="s">
        <v>597</v>
      </c>
      <c r="C75" s="876"/>
      <c r="D75" s="876"/>
      <c r="E75" s="876"/>
      <c r="F75" s="876"/>
      <c r="G75" s="876"/>
      <c r="H75" s="876"/>
      <c r="I75" s="876"/>
      <c r="J75" s="876"/>
      <c r="K75" s="876"/>
      <c r="L75" s="876"/>
      <c r="M75" s="876"/>
      <c r="N75" s="876"/>
      <c r="O75" s="876"/>
      <c r="P75" s="877"/>
      <c r="Q75" s="878">
        <v>495</v>
      </c>
      <c r="R75" s="879"/>
      <c r="S75" s="879"/>
      <c r="T75" s="879"/>
      <c r="U75" s="834"/>
      <c r="V75" s="880">
        <v>493</v>
      </c>
      <c r="W75" s="879"/>
      <c r="X75" s="879"/>
      <c r="Y75" s="879"/>
      <c r="Z75" s="834"/>
      <c r="AA75" s="880">
        <v>1</v>
      </c>
      <c r="AB75" s="879"/>
      <c r="AC75" s="879"/>
      <c r="AD75" s="879"/>
      <c r="AE75" s="834"/>
      <c r="AF75" s="880">
        <v>1</v>
      </c>
      <c r="AG75" s="879"/>
      <c r="AH75" s="879"/>
      <c r="AI75" s="879"/>
      <c r="AJ75" s="834"/>
      <c r="AK75" s="880">
        <v>298</v>
      </c>
      <c r="AL75" s="879"/>
      <c r="AM75" s="879"/>
      <c r="AN75" s="879"/>
      <c r="AO75" s="834"/>
      <c r="AP75" s="880" t="s">
        <v>604</v>
      </c>
      <c r="AQ75" s="879"/>
      <c r="AR75" s="879"/>
      <c r="AS75" s="879"/>
      <c r="AT75" s="834"/>
      <c r="AU75" s="880" t="s">
        <v>604</v>
      </c>
      <c r="AV75" s="879"/>
      <c r="AW75" s="879"/>
      <c r="AX75" s="879"/>
      <c r="AY75" s="834"/>
      <c r="AZ75" s="881"/>
      <c r="BA75" s="876"/>
      <c r="BB75" s="876"/>
      <c r="BC75" s="876"/>
      <c r="BD75" s="882"/>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5" t="s">
        <v>598</v>
      </c>
      <c r="C76" s="876"/>
      <c r="D76" s="876"/>
      <c r="E76" s="876"/>
      <c r="F76" s="876"/>
      <c r="G76" s="876"/>
      <c r="H76" s="876"/>
      <c r="I76" s="876"/>
      <c r="J76" s="876"/>
      <c r="K76" s="876"/>
      <c r="L76" s="876"/>
      <c r="M76" s="876"/>
      <c r="N76" s="876"/>
      <c r="O76" s="876"/>
      <c r="P76" s="877"/>
      <c r="Q76" s="878">
        <v>68</v>
      </c>
      <c r="R76" s="879"/>
      <c r="S76" s="879"/>
      <c r="T76" s="879"/>
      <c r="U76" s="834"/>
      <c r="V76" s="880">
        <v>68</v>
      </c>
      <c r="W76" s="879"/>
      <c r="X76" s="879"/>
      <c r="Y76" s="879"/>
      <c r="Z76" s="834"/>
      <c r="AA76" s="880">
        <v>0</v>
      </c>
      <c r="AB76" s="879"/>
      <c r="AC76" s="879"/>
      <c r="AD76" s="879"/>
      <c r="AE76" s="834"/>
      <c r="AF76" s="880">
        <v>0</v>
      </c>
      <c r="AG76" s="879"/>
      <c r="AH76" s="879"/>
      <c r="AI76" s="879"/>
      <c r="AJ76" s="834"/>
      <c r="AK76" s="880" t="s">
        <v>604</v>
      </c>
      <c r="AL76" s="879"/>
      <c r="AM76" s="879"/>
      <c r="AN76" s="879"/>
      <c r="AO76" s="834"/>
      <c r="AP76" s="880" t="s">
        <v>604</v>
      </c>
      <c r="AQ76" s="879"/>
      <c r="AR76" s="879"/>
      <c r="AS76" s="879"/>
      <c r="AT76" s="834"/>
      <c r="AU76" s="880" t="s">
        <v>604</v>
      </c>
      <c r="AV76" s="879"/>
      <c r="AW76" s="879"/>
      <c r="AX76" s="879"/>
      <c r="AY76" s="834"/>
      <c r="AZ76" s="881"/>
      <c r="BA76" s="876"/>
      <c r="BB76" s="876"/>
      <c r="BC76" s="876"/>
      <c r="BD76" s="882"/>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5" t="s">
        <v>606</v>
      </c>
      <c r="C77" s="876"/>
      <c r="D77" s="876"/>
      <c r="E77" s="876"/>
      <c r="F77" s="876"/>
      <c r="G77" s="876"/>
      <c r="H77" s="876"/>
      <c r="I77" s="876"/>
      <c r="J77" s="876"/>
      <c r="K77" s="876"/>
      <c r="L77" s="876"/>
      <c r="M77" s="876"/>
      <c r="N77" s="876"/>
      <c r="O77" s="876"/>
      <c r="P77" s="877"/>
      <c r="Q77" s="878">
        <v>2988</v>
      </c>
      <c r="R77" s="879"/>
      <c r="S77" s="879"/>
      <c r="T77" s="879"/>
      <c r="U77" s="834"/>
      <c r="V77" s="880">
        <v>3152</v>
      </c>
      <c r="W77" s="879"/>
      <c r="X77" s="879"/>
      <c r="Y77" s="879"/>
      <c r="Z77" s="834"/>
      <c r="AA77" s="880">
        <v>-163</v>
      </c>
      <c r="AB77" s="879"/>
      <c r="AC77" s="879"/>
      <c r="AD77" s="879"/>
      <c r="AE77" s="834"/>
      <c r="AF77" s="880">
        <v>4171</v>
      </c>
      <c r="AG77" s="879"/>
      <c r="AH77" s="879"/>
      <c r="AI77" s="879"/>
      <c r="AJ77" s="834"/>
      <c r="AK77" s="880">
        <v>1156</v>
      </c>
      <c r="AL77" s="879"/>
      <c r="AM77" s="879"/>
      <c r="AN77" s="879"/>
      <c r="AO77" s="834"/>
      <c r="AP77" s="880">
        <v>7723</v>
      </c>
      <c r="AQ77" s="879"/>
      <c r="AR77" s="879"/>
      <c r="AS77" s="879"/>
      <c r="AT77" s="834"/>
      <c r="AU77" s="880" t="s">
        <v>610</v>
      </c>
      <c r="AV77" s="879"/>
      <c r="AW77" s="879"/>
      <c r="AX77" s="879"/>
      <c r="AY77" s="834"/>
      <c r="AZ77" s="881" t="s">
        <v>609</v>
      </c>
      <c r="BA77" s="876"/>
      <c r="BB77" s="876"/>
      <c r="BC77" s="876"/>
      <c r="BD77" s="882"/>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5" t="s">
        <v>599</v>
      </c>
      <c r="C78" s="876"/>
      <c r="D78" s="876"/>
      <c r="E78" s="876"/>
      <c r="F78" s="876"/>
      <c r="G78" s="876"/>
      <c r="H78" s="876"/>
      <c r="I78" s="876"/>
      <c r="J78" s="876"/>
      <c r="K78" s="876"/>
      <c r="L78" s="876"/>
      <c r="M78" s="876"/>
      <c r="N78" s="876"/>
      <c r="O78" s="876"/>
      <c r="P78" s="877"/>
      <c r="Q78" s="878">
        <v>1851</v>
      </c>
      <c r="R78" s="879"/>
      <c r="S78" s="879"/>
      <c r="T78" s="879"/>
      <c r="U78" s="834"/>
      <c r="V78" s="880">
        <v>1811</v>
      </c>
      <c r="W78" s="879"/>
      <c r="X78" s="879"/>
      <c r="Y78" s="879"/>
      <c r="Z78" s="834"/>
      <c r="AA78" s="880">
        <v>40</v>
      </c>
      <c r="AB78" s="879"/>
      <c r="AC78" s="879"/>
      <c r="AD78" s="879"/>
      <c r="AE78" s="834"/>
      <c r="AF78" s="880">
        <v>40</v>
      </c>
      <c r="AG78" s="879"/>
      <c r="AH78" s="879"/>
      <c r="AI78" s="879"/>
      <c r="AJ78" s="834"/>
      <c r="AK78" s="880" t="s">
        <v>604</v>
      </c>
      <c r="AL78" s="879"/>
      <c r="AM78" s="879"/>
      <c r="AN78" s="879"/>
      <c r="AO78" s="834"/>
      <c r="AP78" s="880" t="s">
        <v>604</v>
      </c>
      <c r="AQ78" s="879"/>
      <c r="AR78" s="879"/>
      <c r="AS78" s="879"/>
      <c r="AT78" s="834"/>
      <c r="AU78" s="880" t="s">
        <v>605</v>
      </c>
      <c r="AV78" s="879"/>
      <c r="AW78" s="879"/>
      <c r="AX78" s="879"/>
      <c r="AY78" s="834"/>
      <c r="AZ78" s="881"/>
      <c r="BA78" s="876"/>
      <c r="BB78" s="876"/>
      <c r="BC78" s="876"/>
      <c r="BD78" s="882"/>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5" t="s">
        <v>600</v>
      </c>
      <c r="C79" s="876"/>
      <c r="D79" s="876"/>
      <c r="E79" s="876"/>
      <c r="F79" s="876"/>
      <c r="G79" s="876"/>
      <c r="H79" s="876"/>
      <c r="I79" s="876"/>
      <c r="J79" s="876"/>
      <c r="K79" s="876"/>
      <c r="L79" s="876"/>
      <c r="M79" s="876"/>
      <c r="N79" s="876"/>
      <c r="O79" s="876"/>
      <c r="P79" s="877"/>
      <c r="Q79" s="878">
        <v>72965</v>
      </c>
      <c r="R79" s="879"/>
      <c r="S79" s="879"/>
      <c r="T79" s="879"/>
      <c r="U79" s="834"/>
      <c r="V79" s="880">
        <v>69423</v>
      </c>
      <c r="W79" s="879"/>
      <c r="X79" s="879"/>
      <c r="Y79" s="879"/>
      <c r="Z79" s="834"/>
      <c r="AA79" s="880">
        <v>3542</v>
      </c>
      <c r="AB79" s="879"/>
      <c r="AC79" s="879"/>
      <c r="AD79" s="879"/>
      <c r="AE79" s="834"/>
      <c r="AF79" s="880">
        <v>3542</v>
      </c>
      <c r="AG79" s="879"/>
      <c r="AH79" s="879"/>
      <c r="AI79" s="879"/>
      <c r="AJ79" s="834"/>
      <c r="AK79" s="880">
        <v>1058</v>
      </c>
      <c r="AL79" s="879"/>
      <c r="AM79" s="879"/>
      <c r="AN79" s="879"/>
      <c r="AO79" s="834"/>
      <c r="AP79" s="880" t="s">
        <v>604</v>
      </c>
      <c r="AQ79" s="879"/>
      <c r="AR79" s="879"/>
      <c r="AS79" s="879"/>
      <c r="AT79" s="834"/>
      <c r="AU79" s="880" t="s">
        <v>605</v>
      </c>
      <c r="AV79" s="879"/>
      <c r="AW79" s="879"/>
      <c r="AX79" s="879"/>
      <c r="AY79" s="834"/>
      <c r="AZ79" s="881"/>
      <c r="BA79" s="876"/>
      <c r="BB79" s="876"/>
      <c r="BC79" s="876"/>
      <c r="BD79" s="882"/>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5" t="s">
        <v>601</v>
      </c>
      <c r="C80" s="876"/>
      <c r="D80" s="876"/>
      <c r="E80" s="876"/>
      <c r="F80" s="876"/>
      <c r="G80" s="876"/>
      <c r="H80" s="876"/>
      <c r="I80" s="876"/>
      <c r="J80" s="876"/>
      <c r="K80" s="876"/>
      <c r="L80" s="876"/>
      <c r="M80" s="876"/>
      <c r="N80" s="876"/>
      <c r="O80" s="876"/>
      <c r="P80" s="877"/>
      <c r="Q80" s="878">
        <v>217</v>
      </c>
      <c r="R80" s="879"/>
      <c r="S80" s="879"/>
      <c r="T80" s="879"/>
      <c r="U80" s="834"/>
      <c r="V80" s="880">
        <v>191</v>
      </c>
      <c r="W80" s="879"/>
      <c r="X80" s="879"/>
      <c r="Y80" s="879"/>
      <c r="Z80" s="834"/>
      <c r="AA80" s="880">
        <v>25</v>
      </c>
      <c r="AB80" s="879"/>
      <c r="AC80" s="879"/>
      <c r="AD80" s="879"/>
      <c r="AE80" s="834"/>
      <c r="AF80" s="880">
        <v>25</v>
      </c>
      <c r="AG80" s="879"/>
      <c r="AH80" s="879"/>
      <c r="AI80" s="879"/>
      <c r="AJ80" s="834"/>
      <c r="AK80" s="880" t="s">
        <v>604</v>
      </c>
      <c r="AL80" s="879"/>
      <c r="AM80" s="879"/>
      <c r="AN80" s="879"/>
      <c r="AO80" s="834"/>
      <c r="AP80" s="880" t="s">
        <v>604</v>
      </c>
      <c r="AQ80" s="879"/>
      <c r="AR80" s="879"/>
      <c r="AS80" s="879"/>
      <c r="AT80" s="834"/>
      <c r="AU80" s="880" t="s">
        <v>604</v>
      </c>
      <c r="AV80" s="879"/>
      <c r="AW80" s="879"/>
      <c r="AX80" s="879"/>
      <c r="AY80" s="834"/>
      <c r="AZ80" s="881"/>
      <c r="BA80" s="876"/>
      <c r="BB80" s="876"/>
      <c r="BC80" s="876"/>
      <c r="BD80" s="882"/>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5" t="s">
        <v>602</v>
      </c>
      <c r="C81" s="876"/>
      <c r="D81" s="876"/>
      <c r="E81" s="876"/>
      <c r="F81" s="876"/>
      <c r="G81" s="876"/>
      <c r="H81" s="876"/>
      <c r="I81" s="876"/>
      <c r="J81" s="876"/>
      <c r="K81" s="876"/>
      <c r="L81" s="876"/>
      <c r="M81" s="876"/>
      <c r="N81" s="876"/>
      <c r="O81" s="876"/>
      <c r="P81" s="877"/>
      <c r="Q81" s="878">
        <v>823874</v>
      </c>
      <c r="R81" s="879"/>
      <c r="S81" s="879"/>
      <c r="T81" s="879"/>
      <c r="U81" s="834"/>
      <c r="V81" s="880">
        <v>808406</v>
      </c>
      <c r="W81" s="879"/>
      <c r="X81" s="879"/>
      <c r="Y81" s="879"/>
      <c r="Z81" s="834"/>
      <c r="AA81" s="880">
        <v>15468</v>
      </c>
      <c r="AB81" s="879"/>
      <c r="AC81" s="879"/>
      <c r="AD81" s="879"/>
      <c r="AE81" s="834"/>
      <c r="AF81" s="880">
        <v>15468</v>
      </c>
      <c r="AG81" s="879"/>
      <c r="AH81" s="879"/>
      <c r="AI81" s="879"/>
      <c r="AJ81" s="834"/>
      <c r="AK81" s="880" t="s">
        <v>605</v>
      </c>
      <c r="AL81" s="879"/>
      <c r="AM81" s="879"/>
      <c r="AN81" s="879"/>
      <c r="AO81" s="834"/>
      <c r="AP81" s="880" t="s">
        <v>605</v>
      </c>
      <c r="AQ81" s="879"/>
      <c r="AR81" s="879"/>
      <c r="AS81" s="879"/>
      <c r="AT81" s="834"/>
      <c r="AU81" s="880" t="s">
        <v>605</v>
      </c>
      <c r="AV81" s="879"/>
      <c r="AW81" s="879"/>
      <c r="AX81" s="879"/>
      <c r="AY81" s="834"/>
      <c r="AZ81" s="881"/>
      <c r="BA81" s="876"/>
      <c r="BB81" s="876"/>
      <c r="BC81" s="876"/>
      <c r="BD81" s="882"/>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5" t="s">
        <v>607</v>
      </c>
      <c r="C82" s="876"/>
      <c r="D82" s="876"/>
      <c r="E82" s="876"/>
      <c r="F82" s="876"/>
      <c r="G82" s="876"/>
      <c r="H82" s="876"/>
      <c r="I82" s="876"/>
      <c r="J82" s="876"/>
      <c r="K82" s="876"/>
      <c r="L82" s="876"/>
      <c r="M82" s="876"/>
      <c r="N82" s="876"/>
      <c r="O82" s="876"/>
      <c r="P82" s="877"/>
      <c r="Q82" s="878">
        <v>650</v>
      </c>
      <c r="R82" s="879"/>
      <c r="S82" s="879"/>
      <c r="T82" s="879"/>
      <c r="U82" s="834"/>
      <c r="V82" s="880">
        <v>577</v>
      </c>
      <c r="W82" s="879"/>
      <c r="X82" s="879"/>
      <c r="Y82" s="879"/>
      <c r="Z82" s="834"/>
      <c r="AA82" s="880">
        <v>72</v>
      </c>
      <c r="AB82" s="879"/>
      <c r="AC82" s="879"/>
      <c r="AD82" s="879"/>
      <c r="AE82" s="834"/>
      <c r="AF82" s="880">
        <v>72</v>
      </c>
      <c r="AG82" s="879"/>
      <c r="AH82" s="879"/>
      <c r="AI82" s="879"/>
      <c r="AJ82" s="834"/>
      <c r="AK82" s="880">
        <v>14</v>
      </c>
      <c r="AL82" s="879"/>
      <c r="AM82" s="879"/>
      <c r="AN82" s="879"/>
      <c r="AO82" s="834"/>
      <c r="AP82" s="880" t="s">
        <v>608</v>
      </c>
      <c r="AQ82" s="879"/>
      <c r="AR82" s="879"/>
      <c r="AS82" s="879"/>
      <c r="AT82" s="834"/>
      <c r="AU82" s="880" t="s">
        <v>608</v>
      </c>
      <c r="AV82" s="879"/>
      <c r="AW82" s="879"/>
      <c r="AX82" s="879"/>
      <c r="AY82" s="834"/>
      <c r="AZ82" s="881"/>
      <c r="BA82" s="876"/>
      <c r="BB82" s="876"/>
      <c r="BC82" s="876"/>
      <c r="BD82" s="882"/>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5" t="s">
        <v>603</v>
      </c>
      <c r="C83" s="876"/>
      <c r="D83" s="876"/>
      <c r="E83" s="876"/>
      <c r="F83" s="876"/>
      <c r="G83" s="876"/>
      <c r="H83" s="876"/>
      <c r="I83" s="876"/>
      <c r="J83" s="876"/>
      <c r="K83" s="876"/>
      <c r="L83" s="876"/>
      <c r="M83" s="876"/>
      <c r="N83" s="876"/>
      <c r="O83" s="876"/>
      <c r="P83" s="877"/>
      <c r="Q83" s="878">
        <v>529</v>
      </c>
      <c r="R83" s="879"/>
      <c r="S83" s="879"/>
      <c r="T83" s="879"/>
      <c r="U83" s="834"/>
      <c r="V83" s="880">
        <v>433</v>
      </c>
      <c r="W83" s="879"/>
      <c r="X83" s="879"/>
      <c r="Y83" s="879"/>
      <c r="Z83" s="834"/>
      <c r="AA83" s="880">
        <v>96</v>
      </c>
      <c r="AB83" s="879"/>
      <c r="AC83" s="879"/>
      <c r="AD83" s="879"/>
      <c r="AE83" s="834"/>
      <c r="AF83" s="880">
        <v>74</v>
      </c>
      <c r="AG83" s="879"/>
      <c r="AH83" s="879"/>
      <c r="AI83" s="879"/>
      <c r="AJ83" s="834"/>
      <c r="AK83" s="880" t="s">
        <v>605</v>
      </c>
      <c r="AL83" s="879"/>
      <c r="AM83" s="879"/>
      <c r="AN83" s="879"/>
      <c r="AO83" s="834"/>
      <c r="AP83" s="880" t="s">
        <v>605</v>
      </c>
      <c r="AQ83" s="879"/>
      <c r="AR83" s="879"/>
      <c r="AS83" s="879"/>
      <c r="AT83" s="834"/>
      <c r="AU83" s="880" t="s">
        <v>605</v>
      </c>
      <c r="AV83" s="879"/>
      <c r="AW83" s="879"/>
      <c r="AX83" s="879"/>
      <c r="AY83" s="834"/>
      <c r="AZ83" s="881"/>
      <c r="BA83" s="876"/>
      <c r="BB83" s="876"/>
      <c r="BC83" s="876"/>
      <c r="BD83" s="882"/>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5"/>
      <c r="C84" s="876"/>
      <c r="D84" s="876"/>
      <c r="E84" s="876"/>
      <c r="F84" s="876"/>
      <c r="G84" s="876"/>
      <c r="H84" s="876"/>
      <c r="I84" s="876"/>
      <c r="J84" s="876"/>
      <c r="K84" s="876"/>
      <c r="L84" s="876"/>
      <c r="M84" s="876"/>
      <c r="N84" s="876"/>
      <c r="O84" s="876"/>
      <c r="P84" s="877"/>
      <c r="Q84" s="88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5"/>
      <c r="C85" s="876"/>
      <c r="D85" s="876"/>
      <c r="E85" s="876"/>
      <c r="F85" s="876"/>
      <c r="G85" s="876"/>
      <c r="H85" s="876"/>
      <c r="I85" s="876"/>
      <c r="J85" s="876"/>
      <c r="K85" s="876"/>
      <c r="L85" s="876"/>
      <c r="M85" s="876"/>
      <c r="N85" s="876"/>
      <c r="O85" s="876"/>
      <c r="P85" s="877"/>
      <c r="Q85" s="88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5"/>
      <c r="C86" s="876"/>
      <c r="D86" s="876"/>
      <c r="E86" s="876"/>
      <c r="F86" s="876"/>
      <c r="G86" s="876"/>
      <c r="H86" s="876"/>
      <c r="I86" s="876"/>
      <c r="J86" s="876"/>
      <c r="K86" s="876"/>
      <c r="L86" s="876"/>
      <c r="M86" s="876"/>
      <c r="N86" s="876"/>
      <c r="O86" s="876"/>
      <c r="P86" s="877"/>
      <c r="Q86" s="88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402</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SUM(AF68:AJ83)</f>
        <v>23491</v>
      </c>
      <c r="AG88" s="844"/>
      <c r="AH88" s="844"/>
      <c r="AI88" s="844"/>
      <c r="AJ88" s="844"/>
      <c r="AK88" s="841"/>
      <c r="AL88" s="841"/>
      <c r="AM88" s="841"/>
      <c r="AN88" s="841"/>
      <c r="AO88" s="841"/>
      <c r="AP88" s="844">
        <f>SUM(AP68:AT87)</f>
        <v>9004</v>
      </c>
      <c r="AQ88" s="844"/>
      <c r="AR88" s="844"/>
      <c r="AS88" s="844"/>
      <c r="AT88" s="844"/>
      <c r="AU88" s="844">
        <v>94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789" t="s">
        <v>426</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8</v>
      </c>
      <c r="CS102" s="852"/>
      <c r="CT102" s="852"/>
      <c r="CU102" s="852"/>
      <c r="CV102" s="895"/>
      <c r="CW102" s="894">
        <v>3</v>
      </c>
      <c r="CX102" s="852"/>
      <c r="CY102" s="852"/>
      <c r="CZ102" s="852"/>
      <c r="DA102" s="895"/>
      <c r="DB102" s="894" t="s">
        <v>611</v>
      </c>
      <c r="DC102" s="852"/>
      <c r="DD102" s="852"/>
      <c r="DE102" s="852"/>
      <c r="DF102" s="895"/>
      <c r="DG102" s="894" t="s">
        <v>611</v>
      </c>
      <c r="DH102" s="852"/>
      <c r="DI102" s="852"/>
      <c r="DJ102" s="852"/>
      <c r="DK102" s="895"/>
      <c r="DL102" s="894" t="s">
        <v>611</v>
      </c>
      <c r="DM102" s="852"/>
      <c r="DN102" s="852"/>
      <c r="DO102" s="852"/>
      <c r="DP102" s="895"/>
      <c r="DQ102" s="894" t="s">
        <v>611</v>
      </c>
      <c r="DR102" s="852"/>
      <c r="DS102" s="852"/>
      <c r="DT102" s="852"/>
      <c r="DU102" s="895"/>
      <c r="DV102" s="789"/>
      <c r="DW102" s="790"/>
      <c r="DX102" s="790"/>
      <c r="DY102" s="790"/>
      <c r="DZ102" s="918"/>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427</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428</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1" t="s">
        <v>431</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432</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c r="A109" s="916" t="s">
        <v>433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434</v>
      </c>
      <c r="AB109" s="897"/>
      <c r="AC109" s="897"/>
      <c r="AD109" s="897"/>
      <c r="AE109" s="898"/>
      <c r="AF109" s="896" t="s">
        <v>435</v>
      </c>
      <c r="AG109" s="897"/>
      <c r="AH109" s="897"/>
      <c r="AI109" s="897"/>
      <c r="AJ109" s="898"/>
      <c r="AK109" s="896" t="s">
        <v>318</v>
      </c>
      <c r="AL109" s="897"/>
      <c r="AM109" s="897"/>
      <c r="AN109" s="897"/>
      <c r="AO109" s="898"/>
      <c r="AP109" s="896" t="s">
        <v>436</v>
      </c>
      <c r="AQ109" s="897"/>
      <c r="AR109" s="897"/>
      <c r="AS109" s="897"/>
      <c r="AT109" s="899"/>
      <c r="AU109" s="916" t="s">
        <v>433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434</v>
      </c>
      <c r="BR109" s="897"/>
      <c r="BS109" s="897"/>
      <c r="BT109" s="897"/>
      <c r="BU109" s="898"/>
      <c r="BV109" s="896" t="s">
        <v>435</v>
      </c>
      <c r="BW109" s="897"/>
      <c r="BX109" s="897"/>
      <c r="BY109" s="897"/>
      <c r="BZ109" s="898"/>
      <c r="CA109" s="896" t="s">
        <v>318</v>
      </c>
      <c r="CB109" s="897"/>
      <c r="CC109" s="897"/>
      <c r="CD109" s="897"/>
      <c r="CE109" s="898"/>
      <c r="CF109" s="917" t="s">
        <v>436</v>
      </c>
      <c r="CG109" s="917"/>
      <c r="CH109" s="917"/>
      <c r="CI109" s="917"/>
      <c r="CJ109" s="917"/>
      <c r="CK109" s="896" t="s">
        <v>437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434</v>
      </c>
      <c r="DH109" s="897"/>
      <c r="DI109" s="897"/>
      <c r="DJ109" s="897"/>
      <c r="DK109" s="898"/>
      <c r="DL109" s="896" t="s">
        <v>435</v>
      </c>
      <c r="DM109" s="897"/>
      <c r="DN109" s="897"/>
      <c r="DO109" s="897"/>
      <c r="DP109" s="898"/>
      <c r="DQ109" s="896" t="s">
        <v>318</v>
      </c>
      <c r="DR109" s="897"/>
      <c r="DS109" s="897"/>
      <c r="DT109" s="897"/>
      <c r="DU109" s="898"/>
      <c r="DV109" s="896" t="s">
        <v>436</v>
      </c>
      <c r="DW109" s="897"/>
      <c r="DX109" s="897"/>
      <c r="DY109" s="897"/>
      <c r="DZ109" s="899"/>
    </row>
    <row r="110" spans="1:131" s="230" customFormat="1" ht="26.25" customHeight="1">
      <c r="A110" s="900" t="s">
        <v>438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453158</v>
      </c>
      <c r="AB110" s="904"/>
      <c r="AC110" s="904"/>
      <c r="AD110" s="904"/>
      <c r="AE110" s="905"/>
      <c r="AF110" s="906">
        <v>468306</v>
      </c>
      <c r="AG110" s="904"/>
      <c r="AH110" s="904"/>
      <c r="AI110" s="904"/>
      <c r="AJ110" s="905"/>
      <c r="AK110" s="906">
        <v>512096</v>
      </c>
      <c r="AL110" s="904"/>
      <c r="AM110" s="904"/>
      <c r="AN110" s="904"/>
      <c r="AO110" s="905"/>
      <c r="AP110" s="907">
        <v>19.399999999999999</v>
      </c>
      <c r="AQ110" s="908"/>
      <c r="AR110" s="908"/>
      <c r="AS110" s="908"/>
      <c r="AT110" s="909"/>
      <c r="AU110" s="910" t="s">
        <v>75</v>
      </c>
      <c r="AV110" s="911"/>
      <c r="AW110" s="911"/>
      <c r="AX110" s="911"/>
      <c r="AY110" s="911"/>
      <c r="AZ110" s="933" t="s">
        <v>439</v>
      </c>
      <c r="BA110" s="901"/>
      <c r="BB110" s="901"/>
      <c r="BC110" s="901"/>
      <c r="BD110" s="901"/>
      <c r="BE110" s="901"/>
      <c r="BF110" s="901"/>
      <c r="BG110" s="901"/>
      <c r="BH110" s="901"/>
      <c r="BI110" s="901"/>
      <c r="BJ110" s="901"/>
      <c r="BK110" s="901"/>
      <c r="BL110" s="901"/>
      <c r="BM110" s="901"/>
      <c r="BN110" s="901"/>
      <c r="BO110" s="901"/>
      <c r="BP110" s="902"/>
      <c r="BQ110" s="934">
        <v>5106130</v>
      </c>
      <c r="BR110" s="935"/>
      <c r="BS110" s="935"/>
      <c r="BT110" s="935"/>
      <c r="BU110" s="935"/>
      <c r="BV110" s="935">
        <v>6219596</v>
      </c>
      <c r="BW110" s="935"/>
      <c r="BX110" s="935"/>
      <c r="BY110" s="935"/>
      <c r="BZ110" s="935"/>
      <c r="CA110" s="935">
        <v>6615322</v>
      </c>
      <c r="CB110" s="935"/>
      <c r="CC110" s="935"/>
      <c r="CD110" s="935"/>
      <c r="CE110" s="935"/>
      <c r="CF110" s="948">
        <v>250.9</v>
      </c>
      <c r="CG110" s="949"/>
      <c r="CH110" s="949"/>
      <c r="CI110" s="949"/>
      <c r="CJ110" s="949"/>
      <c r="CK110" s="950" t="s">
        <v>440</v>
      </c>
      <c r="CL110" s="951"/>
      <c r="CM110" s="933" t="s">
        <v>441</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442</v>
      </c>
      <c r="DH110" s="935"/>
      <c r="DI110" s="935"/>
      <c r="DJ110" s="935"/>
      <c r="DK110" s="935"/>
      <c r="DL110" s="935" t="s">
        <v>442</v>
      </c>
      <c r="DM110" s="935"/>
      <c r="DN110" s="935"/>
      <c r="DO110" s="935"/>
      <c r="DP110" s="935"/>
      <c r="DQ110" s="935" t="s">
        <v>442</v>
      </c>
      <c r="DR110" s="935"/>
      <c r="DS110" s="935"/>
      <c r="DT110" s="935"/>
      <c r="DU110" s="935"/>
      <c r="DV110" s="936" t="s">
        <v>443</v>
      </c>
      <c r="DW110" s="936"/>
      <c r="DX110" s="936"/>
      <c r="DY110" s="936"/>
      <c r="DZ110" s="937"/>
    </row>
    <row r="111" spans="1:131" s="230" customFormat="1" ht="26.25" customHeight="1">
      <c r="A111" s="938" t="s">
        <v>444</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442</v>
      </c>
      <c r="AB111" s="942"/>
      <c r="AC111" s="942"/>
      <c r="AD111" s="942"/>
      <c r="AE111" s="943"/>
      <c r="AF111" s="944" t="s">
        <v>442</v>
      </c>
      <c r="AG111" s="942"/>
      <c r="AH111" s="942"/>
      <c r="AI111" s="942"/>
      <c r="AJ111" s="943"/>
      <c r="AK111" s="944" t="s">
        <v>443</v>
      </c>
      <c r="AL111" s="942"/>
      <c r="AM111" s="942"/>
      <c r="AN111" s="942"/>
      <c r="AO111" s="943"/>
      <c r="AP111" s="945" t="s">
        <v>442</v>
      </c>
      <c r="AQ111" s="946"/>
      <c r="AR111" s="946"/>
      <c r="AS111" s="946"/>
      <c r="AT111" s="947"/>
      <c r="AU111" s="912"/>
      <c r="AV111" s="913"/>
      <c r="AW111" s="913"/>
      <c r="AX111" s="913"/>
      <c r="AY111" s="913"/>
      <c r="AZ111" s="926" t="s">
        <v>445</v>
      </c>
      <c r="BA111" s="927"/>
      <c r="BB111" s="927"/>
      <c r="BC111" s="927"/>
      <c r="BD111" s="927"/>
      <c r="BE111" s="927"/>
      <c r="BF111" s="927"/>
      <c r="BG111" s="927"/>
      <c r="BH111" s="927"/>
      <c r="BI111" s="927"/>
      <c r="BJ111" s="927"/>
      <c r="BK111" s="927"/>
      <c r="BL111" s="927"/>
      <c r="BM111" s="927"/>
      <c r="BN111" s="927"/>
      <c r="BO111" s="927"/>
      <c r="BP111" s="928"/>
      <c r="BQ111" s="929" t="s">
        <v>442</v>
      </c>
      <c r="BR111" s="930"/>
      <c r="BS111" s="930"/>
      <c r="BT111" s="930"/>
      <c r="BU111" s="930"/>
      <c r="BV111" s="930" t="s">
        <v>443</v>
      </c>
      <c r="BW111" s="930"/>
      <c r="BX111" s="930"/>
      <c r="BY111" s="930"/>
      <c r="BZ111" s="930"/>
      <c r="CA111" s="930" t="s">
        <v>442</v>
      </c>
      <c r="CB111" s="930"/>
      <c r="CC111" s="930"/>
      <c r="CD111" s="930"/>
      <c r="CE111" s="930"/>
      <c r="CF111" s="924" t="s">
        <v>446</v>
      </c>
      <c r="CG111" s="925"/>
      <c r="CH111" s="925"/>
      <c r="CI111" s="925"/>
      <c r="CJ111" s="925"/>
      <c r="CK111" s="952"/>
      <c r="CL111" s="953"/>
      <c r="CM111" s="926" t="s">
        <v>447</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446</v>
      </c>
      <c r="DH111" s="930"/>
      <c r="DI111" s="930"/>
      <c r="DJ111" s="930"/>
      <c r="DK111" s="930"/>
      <c r="DL111" s="930" t="s">
        <v>443</v>
      </c>
      <c r="DM111" s="930"/>
      <c r="DN111" s="930"/>
      <c r="DO111" s="930"/>
      <c r="DP111" s="930"/>
      <c r="DQ111" s="930" t="s">
        <v>446</v>
      </c>
      <c r="DR111" s="930"/>
      <c r="DS111" s="930"/>
      <c r="DT111" s="930"/>
      <c r="DU111" s="930"/>
      <c r="DV111" s="931" t="s">
        <v>442</v>
      </c>
      <c r="DW111" s="931"/>
      <c r="DX111" s="931"/>
      <c r="DY111" s="931"/>
      <c r="DZ111" s="932"/>
    </row>
    <row r="112" spans="1:131" s="230" customFormat="1" ht="26.25" customHeight="1">
      <c r="A112" s="956" t="s">
        <v>448</v>
      </c>
      <c r="B112" s="957"/>
      <c r="C112" s="927" t="s">
        <v>449</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446</v>
      </c>
      <c r="AB112" s="963"/>
      <c r="AC112" s="963"/>
      <c r="AD112" s="963"/>
      <c r="AE112" s="964"/>
      <c r="AF112" s="965" t="s">
        <v>442</v>
      </c>
      <c r="AG112" s="963"/>
      <c r="AH112" s="963"/>
      <c r="AI112" s="963"/>
      <c r="AJ112" s="964"/>
      <c r="AK112" s="965" t="s">
        <v>442</v>
      </c>
      <c r="AL112" s="963"/>
      <c r="AM112" s="963"/>
      <c r="AN112" s="963"/>
      <c r="AO112" s="964"/>
      <c r="AP112" s="966" t="s">
        <v>443</v>
      </c>
      <c r="AQ112" s="967"/>
      <c r="AR112" s="967"/>
      <c r="AS112" s="967"/>
      <c r="AT112" s="968"/>
      <c r="AU112" s="912"/>
      <c r="AV112" s="913"/>
      <c r="AW112" s="913"/>
      <c r="AX112" s="913"/>
      <c r="AY112" s="913"/>
      <c r="AZ112" s="926" t="s">
        <v>450</v>
      </c>
      <c r="BA112" s="927"/>
      <c r="BB112" s="927"/>
      <c r="BC112" s="927"/>
      <c r="BD112" s="927"/>
      <c r="BE112" s="927"/>
      <c r="BF112" s="927"/>
      <c r="BG112" s="927"/>
      <c r="BH112" s="927"/>
      <c r="BI112" s="927"/>
      <c r="BJ112" s="927"/>
      <c r="BK112" s="927"/>
      <c r="BL112" s="927"/>
      <c r="BM112" s="927"/>
      <c r="BN112" s="927"/>
      <c r="BO112" s="927"/>
      <c r="BP112" s="928"/>
      <c r="BQ112" s="929">
        <v>81774</v>
      </c>
      <c r="BR112" s="930"/>
      <c r="BS112" s="930"/>
      <c r="BT112" s="930"/>
      <c r="BU112" s="930"/>
      <c r="BV112" s="930">
        <v>78921</v>
      </c>
      <c r="BW112" s="930"/>
      <c r="BX112" s="930"/>
      <c r="BY112" s="930"/>
      <c r="BZ112" s="930"/>
      <c r="CA112" s="930">
        <v>97096</v>
      </c>
      <c r="CB112" s="930"/>
      <c r="CC112" s="930"/>
      <c r="CD112" s="930"/>
      <c r="CE112" s="930"/>
      <c r="CF112" s="924">
        <v>3.7</v>
      </c>
      <c r="CG112" s="925"/>
      <c r="CH112" s="925"/>
      <c r="CI112" s="925"/>
      <c r="CJ112" s="925"/>
      <c r="CK112" s="952"/>
      <c r="CL112" s="953"/>
      <c r="CM112" s="926" t="s">
        <v>451</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443</v>
      </c>
      <c r="DH112" s="930"/>
      <c r="DI112" s="930"/>
      <c r="DJ112" s="930"/>
      <c r="DK112" s="930"/>
      <c r="DL112" s="930" t="s">
        <v>443</v>
      </c>
      <c r="DM112" s="930"/>
      <c r="DN112" s="930"/>
      <c r="DO112" s="930"/>
      <c r="DP112" s="930"/>
      <c r="DQ112" s="930" t="s">
        <v>443</v>
      </c>
      <c r="DR112" s="930"/>
      <c r="DS112" s="930"/>
      <c r="DT112" s="930"/>
      <c r="DU112" s="930"/>
      <c r="DV112" s="931" t="s">
        <v>443</v>
      </c>
      <c r="DW112" s="931"/>
      <c r="DX112" s="931"/>
      <c r="DY112" s="931"/>
      <c r="DZ112" s="932"/>
    </row>
    <row r="113" spans="1:130" s="230" customFormat="1" ht="26.25" customHeight="1">
      <c r="A113" s="958"/>
      <c r="B113" s="959"/>
      <c r="C113" s="927" t="s">
        <v>452</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1248</v>
      </c>
      <c r="AB113" s="942"/>
      <c r="AC113" s="942"/>
      <c r="AD113" s="942"/>
      <c r="AE113" s="943"/>
      <c r="AF113" s="944">
        <v>817</v>
      </c>
      <c r="AG113" s="942"/>
      <c r="AH113" s="942"/>
      <c r="AI113" s="942"/>
      <c r="AJ113" s="943"/>
      <c r="AK113" s="944">
        <v>883</v>
      </c>
      <c r="AL113" s="942"/>
      <c r="AM113" s="942"/>
      <c r="AN113" s="942"/>
      <c r="AO113" s="943"/>
      <c r="AP113" s="945">
        <v>0</v>
      </c>
      <c r="AQ113" s="946"/>
      <c r="AR113" s="946"/>
      <c r="AS113" s="946"/>
      <c r="AT113" s="947"/>
      <c r="AU113" s="912"/>
      <c r="AV113" s="913"/>
      <c r="AW113" s="913"/>
      <c r="AX113" s="913"/>
      <c r="AY113" s="913"/>
      <c r="AZ113" s="926" t="s">
        <v>453</v>
      </c>
      <c r="BA113" s="927"/>
      <c r="BB113" s="927"/>
      <c r="BC113" s="927"/>
      <c r="BD113" s="927"/>
      <c r="BE113" s="927"/>
      <c r="BF113" s="927"/>
      <c r="BG113" s="927"/>
      <c r="BH113" s="927"/>
      <c r="BI113" s="927"/>
      <c r="BJ113" s="927"/>
      <c r="BK113" s="927"/>
      <c r="BL113" s="927"/>
      <c r="BM113" s="927"/>
      <c r="BN113" s="927"/>
      <c r="BO113" s="927"/>
      <c r="BP113" s="928"/>
      <c r="BQ113" s="929">
        <v>131835</v>
      </c>
      <c r="BR113" s="930"/>
      <c r="BS113" s="930"/>
      <c r="BT113" s="930"/>
      <c r="BU113" s="930"/>
      <c r="BV113" s="930">
        <v>113292</v>
      </c>
      <c r="BW113" s="930"/>
      <c r="BX113" s="930"/>
      <c r="BY113" s="930"/>
      <c r="BZ113" s="930"/>
      <c r="CA113" s="930">
        <v>94805</v>
      </c>
      <c r="CB113" s="930"/>
      <c r="CC113" s="930"/>
      <c r="CD113" s="930"/>
      <c r="CE113" s="930"/>
      <c r="CF113" s="924">
        <v>3.6</v>
      </c>
      <c r="CG113" s="925"/>
      <c r="CH113" s="925"/>
      <c r="CI113" s="925"/>
      <c r="CJ113" s="925"/>
      <c r="CK113" s="952"/>
      <c r="CL113" s="953"/>
      <c r="CM113" s="926" t="s">
        <v>454</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442</v>
      </c>
      <c r="DH113" s="963"/>
      <c r="DI113" s="963"/>
      <c r="DJ113" s="963"/>
      <c r="DK113" s="964"/>
      <c r="DL113" s="965" t="s">
        <v>442</v>
      </c>
      <c r="DM113" s="963"/>
      <c r="DN113" s="963"/>
      <c r="DO113" s="963"/>
      <c r="DP113" s="964"/>
      <c r="DQ113" s="965" t="s">
        <v>443</v>
      </c>
      <c r="DR113" s="963"/>
      <c r="DS113" s="963"/>
      <c r="DT113" s="963"/>
      <c r="DU113" s="964"/>
      <c r="DV113" s="966" t="s">
        <v>446</v>
      </c>
      <c r="DW113" s="967"/>
      <c r="DX113" s="967"/>
      <c r="DY113" s="967"/>
      <c r="DZ113" s="968"/>
    </row>
    <row r="114" spans="1:130" s="230" customFormat="1" ht="26.25" customHeight="1">
      <c r="A114" s="958"/>
      <c r="B114" s="959"/>
      <c r="C114" s="927" t="s">
        <v>455</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21393</v>
      </c>
      <c r="AB114" s="963"/>
      <c r="AC114" s="963"/>
      <c r="AD114" s="963"/>
      <c r="AE114" s="964"/>
      <c r="AF114" s="965">
        <v>18822</v>
      </c>
      <c r="AG114" s="963"/>
      <c r="AH114" s="963"/>
      <c r="AI114" s="963"/>
      <c r="AJ114" s="964"/>
      <c r="AK114" s="965">
        <v>22177</v>
      </c>
      <c r="AL114" s="963"/>
      <c r="AM114" s="963"/>
      <c r="AN114" s="963"/>
      <c r="AO114" s="964"/>
      <c r="AP114" s="966">
        <v>0.8</v>
      </c>
      <c r="AQ114" s="967"/>
      <c r="AR114" s="967"/>
      <c r="AS114" s="967"/>
      <c r="AT114" s="968"/>
      <c r="AU114" s="912"/>
      <c r="AV114" s="913"/>
      <c r="AW114" s="913"/>
      <c r="AX114" s="913"/>
      <c r="AY114" s="913"/>
      <c r="AZ114" s="926" t="s">
        <v>456</v>
      </c>
      <c r="BA114" s="927"/>
      <c r="BB114" s="927"/>
      <c r="BC114" s="927"/>
      <c r="BD114" s="927"/>
      <c r="BE114" s="927"/>
      <c r="BF114" s="927"/>
      <c r="BG114" s="927"/>
      <c r="BH114" s="927"/>
      <c r="BI114" s="927"/>
      <c r="BJ114" s="927"/>
      <c r="BK114" s="927"/>
      <c r="BL114" s="927"/>
      <c r="BM114" s="927"/>
      <c r="BN114" s="927"/>
      <c r="BO114" s="927"/>
      <c r="BP114" s="928"/>
      <c r="BQ114" s="929">
        <v>964586</v>
      </c>
      <c r="BR114" s="930"/>
      <c r="BS114" s="930"/>
      <c r="BT114" s="930"/>
      <c r="BU114" s="930"/>
      <c r="BV114" s="930">
        <v>971789</v>
      </c>
      <c r="BW114" s="930"/>
      <c r="BX114" s="930"/>
      <c r="BY114" s="930"/>
      <c r="BZ114" s="930"/>
      <c r="CA114" s="930">
        <v>980833</v>
      </c>
      <c r="CB114" s="930"/>
      <c r="CC114" s="930"/>
      <c r="CD114" s="930"/>
      <c r="CE114" s="930"/>
      <c r="CF114" s="924">
        <v>37.200000000000003</v>
      </c>
      <c r="CG114" s="925"/>
      <c r="CH114" s="925"/>
      <c r="CI114" s="925"/>
      <c r="CJ114" s="925"/>
      <c r="CK114" s="952"/>
      <c r="CL114" s="953"/>
      <c r="CM114" s="926" t="s">
        <v>457</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443</v>
      </c>
      <c r="DH114" s="963"/>
      <c r="DI114" s="963"/>
      <c r="DJ114" s="963"/>
      <c r="DK114" s="964"/>
      <c r="DL114" s="965" t="s">
        <v>442</v>
      </c>
      <c r="DM114" s="963"/>
      <c r="DN114" s="963"/>
      <c r="DO114" s="963"/>
      <c r="DP114" s="964"/>
      <c r="DQ114" s="965" t="s">
        <v>442</v>
      </c>
      <c r="DR114" s="963"/>
      <c r="DS114" s="963"/>
      <c r="DT114" s="963"/>
      <c r="DU114" s="964"/>
      <c r="DV114" s="966" t="s">
        <v>443</v>
      </c>
      <c r="DW114" s="967"/>
      <c r="DX114" s="967"/>
      <c r="DY114" s="967"/>
      <c r="DZ114" s="968"/>
    </row>
    <row r="115" spans="1:130" s="230" customFormat="1" ht="26.25" customHeight="1">
      <c r="A115" s="958"/>
      <c r="B115" s="959"/>
      <c r="C115" s="927" t="s">
        <v>458</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t="s">
        <v>443</v>
      </c>
      <c r="AB115" s="942"/>
      <c r="AC115" s="942"/>
      <c r="AD115" s="942"/>
      <c r="AE115" s="943"/>
      <c r="AF115" s="944" t="s">
        <v>442</v>
      </c>
      <c r="AG115" s="942"/>
      <c r="AH115" s="942"/>
      <c r="AI115" s="942"/>
      <c r="AJ115" s="943"/>
      <c r="AK115" s="944" t="s">
        <v>443</v>
      </c>
      <c r="AL115" s="942"/>
      <c r="AM115" s="942"/>
      <c r="AN115" s="942"/>
      <c r="AO115" s="943"/>
      <c r="AP115" s="945" t="s">
        <v>443</v>
      </c>
      <c r="AQ115" s="946"/>
      <c r="AR115" s="946"/>
      <c r="AS115" s="946"/>
      <c r="AT115" s="947"/>
      <c r="AU115" s="912"/>
      <c r="AV115" s="913"/>
      <c r="AW115" s="913"/>
      <c r="AX115" s="913"/>
      <c r="AY115" s="913"/>
      <c r="AZ115" s="926" t="s">
        <v>459</v>
      </c>
      <c r="BA115" s="927"/>
      <c r="BB115" s="927"/>
      <c r="BC115" s="927"/>
      <c r="BD115" s="927"/>
      <c r="BE115" s="927"/>
      <c r="BF115" s="927"/>
      <c r="BG115" s="927"/>
      <c r="BH115" s="927"/>
      <c r="BI115" s="927"/>
      <c r="BJ115" s="927"/>
      <c r="BK115" s="927"/>
      <c r="BL115" s="927"/>
      <c r="BM115" s="927"/>
      <c r="BN115" s="927"/>
      <c r="BO115" s="927"/>
      <c r="BP115" s="928"/>
      <c r="BQ115" s="929" t="s">
        <v>446</v>
      </c>
      <c r="BR115" s="930"/>
      <c r="BS115" s="930"/>
      <c r="BT115" s="930"/>
      <c r="BU115" s="930"/>
      <c r="BV115" s="930" t="s">
        <v>442</v>
      </c>
      <c r="BW115" s="930"/>
      <c r="BX115" s="930"/>
      <c r="BY115" s="930"/>
      <c r="BZ115" s="930"/>
      <c r="CA115" s="930" t="s">
        <v>443</v>
      </c>
      <c r="CB115" s="930"/>
      <c r="CC115" s="930"/>
      <c r="CD115" s="930"/>
      <c r="CE115" s="930"/>
      <c r="CF115" s="924" t="s">
        <v>442</v>
      </c>
      <c r="CG115" s="925"/>
      <c r="CH115" s="925"/>
      <c r="CI115" s="925"/>
      <c r="CJ115" s="925"/>
      <c r="CK115" s="952"/>
      <c r="CL115" s="953"/>
      <c r="CM115" s="926" t="s">
        <v>460</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442</v>
      </c>
      <c r="DH115" s="963"/>
      <c r="DI115" s="963"/>
      <c r="DJ115" s="963"/>
      <c r="DK115" s="964"/>
      <c r="DL115" s="965" t="s">
        <v>446</v>
      </c>
      <c r="DM115" s="963"/>
      <c r="DN115" s="963"/>
      <c r="DO115" s="963"/>
      <c r="DP115" s="964"/>
      <c r="DQ115" s="965" t="s">
        <v>446</v>
      </c>
      <c r="DR115" s="963"/>
      <c r="DS115" s="963"/>
      <c r="DT115" s="963"/>
      <c r="DU115" s="964"/>
      <c r="DV115" s="966" t="s">
        <v>442</v>
      </c>
      <c r="DW115" s="967"/>
      <c r="DX115" s="967"/>
      <c r="DY115" s="967"/>
      <c r="DZ115" s="968"/>
    </row>
    <row r="116" spans="1:130" s="230" customFormat="1" ht="26.25" customHeight="1">
      <c r="A116" s="960"/>
      <c r="B116" s="961"/>
      <c r="C116" s="969" t="s">
        <v>461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v>2340</v>
      </c>
      <c r="AB116" s="963"/>
      <c r="AC116" s="963"/>
      <c r="AD116" s="963"/>
      <c r="AE116" s="964"/>
      <c r="AF116" s="965">
        <v>2697</v>
      </c>
      <c r="AG116" s="963"/>
      <c r="AH116" s="963"/>
      <c r="AI116" s="963"/>
      <c r="AJ116" s="964"/>
      <c r="AK116" s="965">
        <v>1788</v>
      </c>
      <c r="AL116" s="963"/>
      <c r="AM116" s="963"/>
      <c r="AN116" s="963"/>
      <c r="AO116" s="964"/>
      <c r="AP116" s="966">
        <v>0.1</v>
      </c>
      <c r="AQ116" s="967"/>
      <c r="AR116" s="967"/>
      <c r="AS116" s="967"/>
      <c r="AT116" s="968"/>
      <c r="AU116" s="912"/>
      <c r="AV116" s="913"/>
      <c r="AW116" s="913"/>
      <c r="AX116" s="913"/>
      <c r="AY116" s="913"/>
      <c r="AZ116" s="971" t="s">
        <v>462</v>
      </c>
      <c r="BA116" s="972"/>
      <c r="BB116" s="972"/>
      <c r="BC116" s="972"/>
      <c r="BD116" s="972"/>
      <c r="BE116" s="972"/>
      <c r="BF116" s="972"/>
      <c r="BG116" s="972"/>
      <c r="BH116" s="972"/>
      <c r="BI116" s="972"/>
      <c r="BJ116" s="972"/>
      <c r="BK116" s="972"/>
      <c r="BL116" s="972"/>
      <c r="BM116" s="972"/>
      <c r="BN116" s="972"/>
      <c r="BO116" s="972"/>
      <c r="BP116" s="973"/>
      <c r="BQ116" s="929" t="s">
        <v>443</v>
      </c>
      <c r="BR116" s="930"/>
      <c r="BS116" s="930"/>
      <c r="BT116" s="930"/>
      <c r="BU116" s="930"/>
      <c r="BV116" s="930" t="s">
        <v>442</v>
      </c>
      <c r="BW116" s="930"/>
      <c r="BX116" s="930"/>
      <c r="BY116" s="930"/>
      <c r="BZ116" s="930"/>
      <c r="CA116" s="930" t="s">
        <v>443</v>
      </c>
      <c r="CB116" s="930"/>
      <c r="CC116" s="930"/>
      <c r="CD116" s="930"/>
      <c r="CE116" s="930"/>
      <c r="CF116" s="924" t="s">
        <v>443</v>
      </c>
      <c r="CG116" s="925"/>
      <c r="CH116" s="925"/>
      <c r="CI116" s="925"/>
      <c r="CJ116" s="925"/>
      <c r="CK116" s="952"/>
      <c r="CL116" s="953"/>
      <c r="CM116" s="926" t="s">
        <v>463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442</v>
      </c>
      <c r="DH116" s="963"/>
      <c r="DI116" s="963"/>
      <c r="DJ116" s="963"/>
      <c r="DK116" s="964"/>
      <c r="DL116" s="965" t="s">
        <v>443</v>
      </c>
      <c r="DM116" s="963"/>
      <c r="DN116" s="963"/>
      <c r="DO116" s="963"/>
      <c r="DP116" s="964"/>
      <c r="DQ116" s="965" t="s">
        <v>443</v>
      </c>
      <c r="DR116" s="963"/>
      <c r="DS116" s="963"/>
      <c r="DT116" s="963"/>
      <c r="DU116" s="964"/>
      <c r="DV116" s="966" t="s">
        <v>442</v>
      </c>
      <c r="DW116" s="967"/>
      <c r="DX116" s="967"/>
      <c r="DY116" s="967"/>
      <c r="DZ116" s="968"/>
    </row>
    <row r="117" spans="1:130" s="230" customFormat="1" ht="26.25" customHeight="1">
      <c r="A117" s="916" t="s">
        <v>195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464</v>
      </c>
      <c r="Z117" s="898"/>
      <c r="AA117" s="982">
        <v>478139</v>
      </c>
      <c r="AB117" s="983"/>
      <c r="AC117" s="983"/>
      <c r="AD117" s="983"/>
      <c r="AE117" s="984"/>
      <c r="AF117" s="985">
        <v>490642</v>
      </c>
      <c r="AG117" s="983"/>
      <c r="AH117" s="983"/>
      <c r="AI117" s="983"/>
      <c r="AJ117" s="984"/>
      <c r="AK117" s="985">
        <v>536944</v>
      </c>
      <c r="AL117" s="983"/>
      <c r="AM117" s="983"/>
      <c r="AN117" s="983"/>
      <c r="AO117" s="984"/>
      <c r="AP117" s="986"/>
      <c r="AQ117" s="987"/>
      <c r="AR117" s="987"/>
      <c r="AS117" s="987"/>
      <c r="AT117" s="988"/>
      <c r="AU117" s="912"/>
      <c r="AV117" s="913"/>
      <c r="AW117" s="913"/>
      <c r="AX117" s="913"/>
      <c r="AY117" s="913"/>
      <c r="AZ117" s="978" t="s">
        <v>465</v>
      </c>
      <c r="BA117" s="979"/>
      <c r="BB117" s="979"/>
      <c r="BC117" s="979"/>
      <c r="BD117" s="979"/>
      <c r="BE117" s="979"/>
      <c r="BF117" s="979"/>
      <c r="BG117" s="979"/>
      <c r="BH117" s="979"/>
      <c r="BI117" s="979"/>
      <c r="BJ117" s="979"/>
      <c r="BK117" s="979"/>
      <c r="BL117" s="979"/>
      <c r="BM117" s="979"/>
      <c r="BN117" s="979"/>
      <c r="BO117" s="979"/>
      <c r="BP117" s="980"/>
      <c r="BQ117" s="929" t="s">
        <v>442</v>
      </c>
      <c r="BR117" s="930"/>
      <c r="BS117" s="930"/>
      <c r="BT117" s="930"/>
      <c r="BU117" s="930"/>
      <c r="BV117" s="930" t="s">
        <v>442</v>
      </c>
      <c r="BW117" s="930"/>
      <c r="BX117" s="930"/>
      <c r="BY117" s="930"/>
      <c r="BZ117" s="930"/>
      <c r="CA117" s="930" t="s">
        <v>442</v>
      </c>
      <c r="CB117" s="930"/>
      <c r="CC117" s="930"/>
      <c r="CD117" s="930"/>
      <c r="CE117" s="930"/>
      <c r="CF117" s="924" t="s">
        <v>442</v>
      </c>
      <c r="CG117" s="925"/>
      <c r="CH117" s="925"/>
      <c r="CI117" s="925"/>
      <c r="CJ117" s="925"/>
      <c r="CK117" s="952"/>
      <c r="CL117" s="953"/>
      <c r="CM117" s="926" t="s">
        <v>466</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442</v>
      </c>
      <c r="DH117" s="963"/>
      <c r="DI117" s="963"/>
      <c r="DJ117" s="963"/>
      <c r="DK117" s="964"/>
      <c r="DL117" s="965" t="s">
        <v>442</v>
      </c>
      <c r="DM117" s="963"/>
      <c r="DN117" s="963"/>
      <c r="DO117" s="963"/>
      <c r="DP117" s="964"/>
      <c r="DQ117" s="965" t="s">
        <v>442</v>
      </c>
      <c r="DR117" s="963"/>
      <c r="DS117" s="963"/>
      <c r="DT117" s="963"/>
      <c r="DU117" s="964"/>
      <c r="DV117" s="966" t="s">
        <v>442</v>
      </c>
      <c r="DW117" s="967"/>
      <c r="DX117" s="967"/>
      <c r="DY117" s="967"/>
      <c r="DZ117" s="968"/>
    </row>
    <row r="118" spans="1:130" s="230" customFormat="1" ht="26.25" customHeight="1">
      <c r="A118" s="916" t="s">
        <v>437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434</v>
      </c>
      <c r="AB118" s="897"/>
      <c r="AC118" s="897"/>
      <c r="AD118" s="897"/>
      <c r="AE118" s="898"/>
      <c r="AF118" s="896" t="s">
        <v>435</v>
      </c>
      <c r="AG118" s="897"/>
      <c r="AH118" s="897"/>
      <c r="AI118" s="897"/>
      <c r="AJ118" s="898"/>
      <c r="AK118" s="896" t="s">
        <v>318</v>
      </c>
      <c r="AL118" s="897"/>
      <c r="AM118" s="897"/>
      <c r="AN118" s="897"/>
      <c r="AO118" s="898"/>
      <c r="AP118" s="974" t="s">
        <v>436</v>
      </c>
      <c r="AQ118" s="975"/>
      <c r="AR118" s="975"/>
      <c r="AS118" s="975"/>
      <c r="AT118" s="976"/>
      <c r="AU118" s="912"/>
      <c r="AV118" s="913"/>
      <c r="AW118" s="913"/>
      <c r="AX118" s="913"/>
      <c r="AY118" s="913"/>
      <c r="AZ118" s="977" t="s">
        <v>467</v>
      </c>
      <c r="BA118" s="969"/>
      <c r="BB118" s="969"/>
      <c r="BC118" s="969"/>
      <c r="BD118" s="969"/>
      <c r="BE118" s="969"/>
      <c r="BF118" s="969"/>
      <c r="BG118" s="969"/>
      <c r="BH118" s="969"/>
      <c r="BI118" s="969"/>
      <c r="BJ118" s="969"/>
      <c r="BK118" s="969"/>
      <c r="BL118" s="969"/>
      <c r="BM118" s="969"/>
      <c r="BN118" s="969"/>
      <c r="BO118" s="969"/>
      <c r="BP118" s="970"/>
      <c r="BQ118" s="1003" t="s">
        <v>442</v>
      </c>
      <c r="BR118" s="1004"/>
      <c r="BS118" s="1004"/>
      <c r="BT118" s="1004"/>
      <c r="BU118" s="1004"/>
      <c r="BV118" s="1004" t="s">
        <v>468</v>
      </c>
      <c r="BW118" s="1004"/>
      <c r="BX118" s="1004"/>
      <c r="BY118" s="1004"/>
      <c r="BZ118" s="1004"/>
      <c r="CA118" s="1004" t="s">
        <v>442</v>
      </c>
      <c r="CB118" s="1004"/>
      <c r="CC118" s="1004"/>
      <c r="CD118" s="1004"/>
      <c r="CE118" s="1004"/>
      <c r="CF118" s="924" t="s">
        <v>179</v>
      </c>
      <c r="CG118" s="925"/>
      <c r="CH118" s="925"/>
      <c r="CI118" s="925"/>
      <c r="CJ118" s="925"/>
      <c r="CK118" s="952"/>
      <c r="CL118" s="953"/>
      <c r="CM118" s="926" t="s">
        <v>469</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442</v>
      </c>
      <c r="DH118" s="963"/>
      <c r="DI118" s="963"/>
      <c r="DJ118" s="963"/>
      <c r="DK118" s="964"/>
      <c r="DL118" s="965" t="s">
        <v>468</v>
      </c>
      <c r="DM118" s="963"/>
      <c r="DN118" s="963"/>
      <c r="DO118" s="963"/>
      <c r="DP118" s="964"/>
      <c r="DQ118" s="965" t="s">
        <v>179</v>
      </c>
      <c r="DR118" s="963"/>
      <c r="DS118" s="963"/>
      <c r="DT118" s="963"/>
      <c r="DU118" s="964"/>
      <c r="DV118" s="966" t="s">
        <v>179</v>
      </c>
      <c r="DW118" s="967"/>
      <c r="DX118" s="967"/>
      <c r="DY118" s="967"/>
      <c r="DZ118" s="968"/>
    </row>
    <row r="119" spans="1:130" s="230" customFormat="1" ht="26.25" customHeight="1">
      <c r="A119" s="1060" t="s">
        <v>440</v>
      </c>
      <c r="B119" s="951"/>
      <c r="C119" s="933" t="s">
        <v>441</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179</v>
      </c>
      <c r="AB119" s="904"/>
      <c r="AC119" s="904"/>
      <c r="AD119" s="904"/>
      <c r="AE119" s="905"/>
      <c r="AF119" s="906" t="s">
        <v>442</v>
      </c>
      <c r="AG119" s="904"/>
      <c r="AH119" s="904"/>
      <c r="AI119" s="904"/>
      <c r="AJ119" s="905"/>
      <c r="AK119" s="906" t="s">
        <v>442</v>
      </c>
      <c r="AL119" s="904"/>
      <c r="AM119" s="904"/>
      <c r="AN119" s="904"/>
      <c r="AO119" s="905"/>
      <c r="AP119" s="907" t="s">
        <v>179</v>
      </c>
      <c r="AQ119" s="908"/>
      <c r="AR119" s="908"/>
      <c r="AS119" s="908"/>
      <c r="AT119" s="909"/>
      <c r="AU119" s="914"/>
      <c r="AV119" s="915"/>
      <c r="AW119" s="915"/>
      <c r="AX119" s="915"/>
      <c r="AY119" s="915"/>
      <c r="AZ119" s="251" t="s">
        <v>195</v>
      </c>
      <c r="BA119" s="251"/>
      <c r="BB119" s="251"/>
      <c r="BC119" s="251"/>
      <c r="BD119" s="251"/>
      <c r="BE119" s="251"/>
      <c r="BF119" s="251"/>
      <c r="BG119" s="251"/>
      <c r="BH119" s="251"/>
      <c r="BI119" s="251"/>
      <c r="BJ119" s="251"/>
      <c r="BK119" s="251"/>
      <c r="BL119" s="251"/>
      <c r="BM119" s="251"/>
      <c r="BN119" s="251"/>
      <c r="BO119" s="981" t="s">
        <v>470</v>
      </c>
      <c r="BP119" s="1009"/>
      <c r="BQ119" s="1003">
        <v>6284325</v>
      </c>
      <c r="BR119" s="1004"/>
      <c r="BS119" s="1004"/>
      <c r="BT119" s="1004"/>
      <c r="BU119" s="1004"/>
      <c r="BV119" s="1004">
        <v>7383598</v>
      </c>
      <c r="BW119" s="1004"/>
      <c r="BX119" s="1004"/>
      <c r="BY119" s="1004"/>
      <c r="BZ119" s="1004"/>
      <c r="CA119" s="1004">
        <v>7788056</v>
      </c>
      <c r="CB119" s="1004"/>
      <c r="CC119" s="1004"/>
      <c r="CD119" s="1004"/>
      <c r="CE119" s="1004"/>
      <c r="CF119" s="1005"/>
      <c r="CG119" s="1006"/>
      <c r="CH119" s="1006"/>
      <c r="CI119" s="1006"/>
      <c r="CJ119" s="1007"/>
      <c r="CK119" s="954"/>
      <c r="CL119" s="955"/>
      <c r="CM119" s="977" t="s">
        <v>471</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442</v>
      </c>
      <c r="DH119" s="990"/>
      <c r="DI119" s="990"/>
      <c r="DJ119" s="990"/>
      <c r="DK119" s="991"/>
      <c r="DL119" s="989" t="s">
        <v>442</v>
      </c>
      <c r="DM119" s="990"/>
      <c r="DN119" s="990"/>
      <c r="DO119" s="990"/>
      <c r="DP119" s="991"/>
      <c r="DQ119" s="989" t="s">
        <v>179</v>
      </c>
      <c r="DR119" s="990"/>
      <c r="DS119" s="990"/>
      <c r="DT119" s="990"/>
      <c r="DU119" s="991"/>
      <c r="DV119" s="992" t="s">
        <v>442</v>
      </c>
      <c r="DW119" s="993"/>
      <c r="DX119" s="993"/>
      <c r="DY119" s="993"/>
      <c r="DZ119" s="994"/>
    </row>
    <row r="120" spans="1:130" s="230" customFormat="1" ht="26.25" customHeight="1">
      <c r="A120" s="1061"/>
      <c r="B120" s="953"/>
      <c r="C120" s="926" t="s">
        <v>447</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179</v>
      </c>
      <c r="AB120" s="963"/>
      <c r="AC120" s="963"/>
      <c r="AD120" s="963"/>
      <c r="AE120" s="964"/>
      <c r="AF120" s="965" t="s">
        <v>179</v>
      </c>
      <c r="AG120" s="963"/>
      <c r="AH120" s="963"/>
      <c r="AI120" s="963"/>
      <c r="AJ120" s="964"/>
      <c r="AK120" s="965" t="s">
        <v>442</v>
      </c>
      <c r="AL120" s="963"/>
      <c r="AM120" s="963"/>
      <c r="AN120" s="963"/>
      <c r="AO120" s="964"/>
      <c r="AP120" s="966" t="s">
        <v>442</v>
      </c>
      <c r="AQ120" s="967"/>
      <c r="AR120" s="967"/>
      <c r="AS120" s="967"/>
      <c r="AT120" s="968"/>
      <c r="AU120" s="995" t="s">
        <v>472</v>
      </c>
      <c r="AV120" s="996"/>
      <c r="AW120" s="996"/>
      <c r="AX120" s="996"/>
      <c r="AY120" s="997"/>
      <c r="AZ120" s="933" t="s">
        <v>473</v>
      </c>
      <c r="BA120" s="901"/>
      <c r="BB120" s="901"/>
      <c r="BC120" s="901"/>
      <c r="BD120" s="901"/>
      <c r="BE120" s="901"/>
      <c r="BF120" s="901"/>
      <c r="BG120" s="901"/>
      <c r="BH120" s="901"/>
      <c r="BI120" s="901"/>
      <c r="BJ120" s="901"/>
      <c r="BK120" s="901"/>
      <c r="BL120" s="901"/>
      <c r="BM120" s="901"/>
      <c r="BN120" s="901"/>
      <c r="BO120" s="901"/>
      <c r="BP120" s="902"/>
      <c r="BQ120" s="934">
        <v>5732460</v>
      </c>
      <c r="BR120" s="935"/>
      <c r="BS120" s="935"/>
      <c r="BT120" s="935"/>
      <c r="BU120" s="935"/>
      <c r="BV120" s="935">
        <v>5691289</v>
      </c>
      <c r="BW120" s="935"/>
      <c r="BX120" s="935"/>
      <c r="BY120" s="935"/>
      <c r="BZ120" s="935"/>
      <c r="CA120" s="935">
        <v>5643873</v>
      </c>
      <c r="CB120" s="935"/>
      <c r="CC120" s="935"/>
      <c r="CD120" s="935"/>
      <c r="CE120" s="935"/>
      <c r="CF120" s="948">
        <v>214</v>
      </c>
      <c r="CG120" s="949"/>
      <c r="CH120" s="949"/>
      <c r="CI120" s="949"/>
      <c r="CJ120" s="949"/>
      <c r="CK120" s="1010" t="s">
        <v>474</v>
      </c>
      <c r="CL120" s="1011"/>
      <c r="CM120" s="1011"/>
      <c r="CN120" s="1011"/>
      <c r="CO120" s="1012"/>
      <c r="CP120" s="1018" t="s">
        <v>416</v>
      </c>
      <c r="CQ120" s="1019"/>
      <c r="CR120" s="1019"/>
      <c r="CS120" s="1019"/>
      <c r="CT120" s="1019"/>
      <c r="CU120" s="1019"/>
      <c r="CV120" s="1019"/>
      <c r="CW120" s="1019"/>
      <c r="CX120" s="1019"/>
      <c r="CY120" s="1019"/>
      <c r="CZ120" s="1019"/>
      <c r="DA120" s="1019"/>
      <c r="DB120" s="1019"/>
      <c r="DC120" s="1019"/>
      <c r="DD120" s="1019"/>
      <c r="DE120" s="1019"/>
      <c r="DF120" s="1020"/>
      <c r="DG120" s="934">
        <v>81774</v>
      </c>
      <c r="DH120" s="935"/>
      <c r="DI120" s="935"/>
      <c r="DJ120" s="935"/>
      <c r="DK120" s="935"/>
      <c r="DL120" s="935">
        <v>78921</v>
      </c>
      <c r="DM120" s="935"/>
      <c r="DN120" s="935"/>
      <c r="DO120" s="935"/>
      <c r="DP120" s="935"/>
      <c r="DQ120" s="935">
        <v>97096</v>
      </c>
      <c r="DR120" s="935"/>
      <c r="DS120" s="935"/>
      <c r="DT120" s="935"/>
      <c r="DU120" s="935"/>
      <c r="DV120" s="936">
        <v>3.7</v>
      </c>
      <c r="DW120" s="936"/>
      <c r="DX120" s="936"/>
      <c r="DY120" s="936"/>
      <c r="DZ120" s="937"/>
    </row>
    <row r="121" spans="1:130" s="230" customFormat="1" ht="26.25" customHeight="1">
      <c r="A121" s="1061"/>
      <c r="B121" s="953"/>
      <c r="C121" s="978" t="s">
        <v>475</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442</v>
      </c>
      <c r="AB121" s="963"/>
      <c r="AC121" s="963"/>
      <c r="AD121" s="963"/>
      <c r="AE121" s="964"/>
      <c r="AF121" s="965" t="s">
        <v>179</v>
      </c>
      <c r="AG121" s="963"/>
      <c r="AH121" s="963"/>
      <c r="AI121" s="963"/>
      <c r="AJ121" s="964"/>
      <c r="AK121" s="965" t="s">
        <v>179</v>
      </c>
      <c r="AL121" s="963"/>
      <c r="AM121" s="963"/>
      <c r="AN121" s="963"/>
      <c r="AO121" s="964"/>
      <c r="AP121" s="966" t="s">
        <v>442</v>
      </c>
      <c r="AQ121" s="967"/>
      <c r="AR121" s="967"/>
      <c r="AS121" s="967"/>
      <c r="AT121" s="968"/>
      <c r="AU121" s="998"/>
      <c r="AV121" s="999"/>
      <c r="AW121" s="999"/>
      <c r="AX121" s="999"/>
      <c r="AY121" s="1000"/>
      <c r="AZ121" s="926" t="s">
        <v>476</v>
      </c>
      <c r="BA121" s="927"/>
      <c r="BB121" s="927"/>
      <c r="BC121" s="927"/>
      <c r="BD121" s="927"/>
      <c r="BE121" s="927"/>
      <c r="BF121" s="927"/>
      <c r="BG121" s="927"/>
      <c r="BH121" s="927"/>
      <c r="BI121" s="927"/>
      <c r="BJ121" s="927"/>
      <c r="BK121" s="927"/>
      <c r="BL121" s="927"/>
      <c r="BM121" s="927"/>
      <c r="BN121" s="927"/>
      <c r="BO121" s="927"/>
      <c r="BP121" s="928"/>
      <c r="BQ121" s="929">
        <v>508050</v>
      </c>
      <c r="BR121" s="930"/>
      <c r="BS121" s="930"/>
      <c r="BT121" s="930"/>
      <c r="BU121" s="930"/>
      <c r="BV121" s="930">
        <v>753128</v>
      </c>
      <c r="BW121" s="930"/>
      <c r="BX121" s="930"/>
      <c r="BY121" s="930"/>
      <c r="BZ121" s="930"/>
      <c r="CA121" s="930">
        <v>945974</v>
      </c>
      <c r="CB121" s="930"/>
      <c r="CC121" s="930"/>
      <c r="CD121" s="930"/>
      <c r="CE121" s="930"/>
      <c r="CF121" s="924">
        <v>35.9</v>
      </c>
      <c r="CG121" s="925"/>
      <c r="CH121" s="925"/>
      <c r="CI121" s="925"/>
      <c r="CJ121" s="925"/>
      <c r="CK121" s="1013"/>
      <c r="CL121" s="1014"/>
      <c r="CM121" s="1014"/>
      <c r="CN121" s="1014"/>
      <c r="CO121" s="1015"/>
      <c r="CP121" s="1023"/>
      <c r="CQ121" s="1024"/>
      <c r="CR121" s="1024"/>
      <c r="CS121" s="1024"/>
      <c r="CT121" s="1024"/>
      <c r="CU121" s="1024"/>
      <c r="CV121" s="1024"/>
      <c r="CW121" s="1024"/>
      <c r="CX121" s="1024"/>
      <c r="CY121" s="1024"/>
      <c r="CZ121" s="1024"/>
      <c r="DA121" s="1024"/>
      <c r="DB121" s="1024"/>
      <c r="DC121" s="1024"/>
      <c r="DD121" s="1024"/>
      <c r="DE121" s="1024"/>
      <c r="DF121" s="1025"/>
      <c r="DG121" s="929"/>
      <c r="DH121" s="930"/>
      <c r="DI121" s="930"/>
      <c r="DJ121" s="930"/>
      <c r="DK121" s="930"/>
      <c r="DL121" s="930"/>
      <c r="DM121" s="930"/>
      <c r="DN121" s="930"/>
      <c r="DO121" s="930"/>
      <c r="DP121" s="930"/>
      <c r="DQ121" s="930"/>
      <c r="DR121" s="930"/>
      <c r="DS121" s="930"/>
      <c r="DT121" s="930"/>
      <c r="DU121" s="930"/>
      <c r="DV121" s="931"/>
      <c r="DW121" s="931"/>
      <c r="DX121" s="931"/>
      <c r="DY121" s="931"/>
      <c r="DZ121" s="932"/>
    </row>
    <row r="122" spans="1:130" s="230" customFormat="1" ht="26.25" customHeight="1">
      <c r="A122" s="1061"/>
      <c r="B122" s="953"/>
      <c r="C122" s="926" t="s">
        <v>457</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468</v>
      </c>
      <c r="AB122" s="963"/>
      <c r="AC122" s="963"/>
      <c r="AD122" s="963"/>
      <c r="AE122" s="964"/>
      <c r="AF122" s="965" t="s">
        <v>442</v>
      </c>
      <c r="AG122" s="963"/>
      <c r="AH122" s="963"/>
      <c r="AI122" s="963"/>
      <c r="AJ122" s="964"/>
      <c r="AK122" s="965" t="s">
        <v>442</v>
      </c>
      <c r="AL122" s="963"/>
      <c r="AM122" s="963"/>
      <c r="AN122" s="963"/>
      <c r="AO122" s="964"/>
      <c r="AP122" s="966" t="s">
        <v>468</v>
      </c>
      <c r="AQ122" s="967"/>
      <c r="AR122" s="967"/>
      <c r="AS122" s="967"/>
      <c r="AT122" s="968"/>
      <c r="AU122" s="998"/>
      <c r="AV122" s="999"/>
      <c r="AW122" s="999"/>
      <c r="AX122" s="999"/>
      <c r="AY122" s="1000"/>
      <c r="AZ122" s="977" t="s">
        <v>477</v>
      </c>
      <c r="BA122" s="969"/>
      <c r="BB122" s="969"/>
      <c r="BC122" s="969"/>
      <c r="BD122" s="969"/>
      <c r="BE122" s="969"/>
      <c r="BF122" s="969"/>
      <c r="BG122" s="969"/>
      <c r="BH122" s="969"/>
      <c r="BI122" s="969"/>
      <c r="BJ122" s="969"/>
      <c r="BK122" s="969"/>
      <c r="BL122" s="969"/>
      <c r="BM122" s="969"/>
      <c r="BN122" s="969"/>
      <c r="BO122" s="969"/>
      <c r="BP122" s="970"/>
      <c r="BQ122" s="1003">
        <v>3023076</v>
      </c>
      <c r="BR122" s="1004"/>
      <c r="BS122" s="1004"/>
      <c r="BT122" s="1004"/>
      <c r="BU122" s="1004"/>
      <c r="BV122" s="1004">
        <v>3842578</v>
      </c>
      <c r="BW122" s="1004"/>
      <c r="BX122" s="1004"/>
      <c r="BY122" s="1004"/>
      <c r="BZ122" s="1004"/>
      <c r="CA122" s="1004">
        <v>3661661</v>
      </c>
      <c r="CB122" s="1004"/>
      <c r="CC122" s="1004"/>
      <c r="CD122" s="1004"/>
      <c r="CE122" s="1004"/>
      <c r="CF122" s="1021">
        <v>138.9</v>
      </c>
      <c r="CG122" s="1022"/>
      <c r="CH122" s="1022"/>
      <c r="CI122" s="1022"/>
      <c r="CJ122" s="1022"/>
      <c r="CK122" s="1013"/>
      <c r="CL122" s="1014"/>
      <c r="CM122" s="1014"/>
      <c r="CN122" s="1014"/>
      <c r="CO122" s="1015"/>
      <c r="CP122" s="1023"/>
      <c r="CQ122" s="1024"/>
      <c r="CR122" s="1024"/>
      <c r="CS122" s="1024"/>
      <c r="CT122" s="1024"/>
      <c r="CU122" s="1024"/>
      <c r="CV122" s="1024"/>
      <c r="CW122" s="1024"/>
      <c r="CX122" s="1024"/>
      <c r="CY122" s="1024"/>
      <c r="CZ122" s="1024"/>
      <c r="DA122" s="1024"/>
      <c r="DB122" s="1024"/>
      <c r="DC122" s="1024"/>
      <c r="DD122" s="1024"/>
      <c r="DE122" s="1024"/>
      <c r="DF122" s="1025"/>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230" customFormat="1" ht="26.25" customHeight="1">
      <c r="A123" s="1061"/>
      <c r="B123" s="953"/>
      <c r="C123" s="926" t="s">
        <v>463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442</v>
      </c>
      <c r="AB123" s="963"/>
      <c r="AC123" s="963"/>
      <c r="AD123" s="963"/>
      <c r="AE123" s="964"/>
      <c r="AF123" s="965" t="s">
        <v>442</v>
      </c>
      <c r="AG123" s="963"/>
      <c r="AH123" s="963"/>
      <c r="AI123" s="963"/>
      <c r="AJ123" s="964"/>
      <c r="AK123" s="965" t="s">
        <v>442</v>
      </c>
      <c r="AL123" s="963"/>
      <c r="AM123" s="963"/>
      <c r="AN123" s="963"/>
      <c r="AO123" s="964"/>
      <c r="AP123" s="966" t="s">
        <v>179</v>
      </c>
      <c r="AQ123" s="967"/>
      <c r="AR123" s="967"/>
      <c r="AS123" s="967"/>
      <c r="AT123" s="968"/>
      <c r="AU123" s="1001"/>
      <c r="AV123" s="1002"/>
      <c r="AW123" s="1002"/>
      <c r="AX123" s="1002"/>
      <c r="AY123" s="1002"/>
      <c r="AZ123" s="251" t="s">
        <v>195</v>
      </c>
      <c r="BA123" s="251"/>
      <c r="BB123" s="251"/>
      <c r="BC123" s="251"/>
      <c r="BD123" s="251"/>
      <c r="BE123" s="251"/>
      <c r="BF123" s="251"/>
      <c r="BG123" s="251"/>
      <c r="BH123" s="251"/>
      <c r="BI123" s="251"/>
      <c r="BJ123" s="251"/>
      <c r="BK123" s="251"/>
      <c r="BL123" s="251"/>
      <c r="BM123" s="251"/>
      <c r="BN123" s="251"/>
      <c r="BO123" s="981" t="s">
        <v>478</v>
      </c>
      <c r="BP123" s="1009"/>
      <c r="BQ123" s="1067">
        <v>9263586</v>
      </c>
      <c r="BR123" s="1068"/>
      <c r="BS123" s="1068"/>
      <c r="BT123" s="1068"/>
      <c r="BU123" s="1068"/>
      <c r="BV123" s="1068">
        <v>10286995</v>
      </c>
      <c r="BW123" s="1068"/>
      <c r="BX123" s="1068"/>
      <c r="BY123" s="1068"/>
      <c r="BZ123" s="1068"/>
      <c r="CA123" s="1068">
        <v>10251508</v>
      </c>
      <c r="CB123" s="1068"/>
      <c r="CC123" s="1068"/>
      <c r="CD123" s="1068"/>
      <c r="CE123" s="1068"/>
      <c r="CF123" s="1005"/>
      <c r="CG123" s="1006"/>
      <c r="CH123" s="1006"/>
      <c r="CI123" s="1006"/>
      <c r="CJ123" s="1007"/>
      <c r="CK123" s="1013"/>
      <c r="CL123" s="1014"/>
      <c r="CM123" s="1014"/>
      <c r="CN123" s="1014"/>
      <c r="CO123" s="1015"/>
      <c r="CP123" s="1023"/>
      <c r="CQ123" s="1024"/>
      <c r="CR123" s="1024"/>
      <c r="CS123" s="1024"/>
      <c r="CT123" s="1024"/>
      <c r="CU123" s="1024"/>
      <c r="CV123" s="1024"/>
      <c r="CW123" s="1024"/>
      <c r="CX123" s="1024"/>
      <c r="CY123" s="1024"/>
      <c r="CZ123" s="1024"/>
      <c r="DA123" s="1024"/>
      <c r="DB123" s="1024"/>
      <c r="DC123" s="1024"/>
      <c r="DD123" s="1024"/>
      <c r="DE123" s="1024"/>
      <c r="DF123" s="1025"/>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230" customFormat="1" ht="26.25" customHeight="1" thickBot="1">
      <c r="A124" s="1061"/>
      <c r="B124" s="953"/>
      <c r="C124" s="926" t="s">
        <v>466</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179</v>
      </c>
      <c r="AB124" s="963"/>
      <c r="AC124" s="963"/>
      <c r="AD124" s="963"/>
      <c r="AE124" s="964"/>
      <c r="AF124" s="965" t="s">
        <v>442</v>
      </c>
      <c r="AG124" s="963"/>
      <c r="AH124" s="963"/>
      <c r="AI124" s="963"/>
      <c r="AJ124" s="964"/>
      <c r="AK124" s="965" t="s">
        <v>179</v>
      </c>
      <c r="AL124" s="963"/>
      <c r="AM124" s="963"/>
      <c r="AN124" s="963"/>
      <c r="AO124" s="964"/>
      <c r="AP124" s="966" t="s">
        <v>179</v>
      </c>
      <c r="AQ124" s="967"/>
      <c r="AR124" s="967"/>
      <c r="AS124" s="967"/>
      <c r="AT124" s="968"/>
      <c r="AU124" s="1063" t="s">
        <v>479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t="s">
        <v>179</v>
      </c>
      <c r="BR124" s="1031"/>
      <c r="BS124" s="1031"/>
      <c r="BT124" s="1031"/>
      <c r="BU124" s="1031"/>
      <c r="BV124" s="1031" t="s">
        <v>442</v>
      </c>
      <c r="BW124" s="1031"/>
      <c r="BX124" s="1031"/>
      <c r="BY124" s="1031"/>
      <c r="BZ124" s="1031"/>
      <c r="CA124" s="1031" t="s">
        <v>179</v>
      </c>
      <c r="CB124" s="1031"/>
      <c r="CC124" s="1031"/>
      <c r="CD124" s="1031"/>
      <c r="CE124" s="1031"/>
      <c r="CF124" s="1032"/>
      <c r="CG124" s="1033"/>
      <c r="CH124" s="1033"/>
      <c r="CI124" s="1033"/>
      <c r="CJ124" s="1034"/>
      <c r="CK124" s="1016"/>
      <c r="CL124" s="1016"/>
      <c r="CM124" s="1016"/>
      <c r="CN124" s="1016"/>
      <c r="CO124" s="1017"/>
      <c r="CP124" s="1023" t="s">
        <v>480</v>
      </c>
      <c r="CQ124" s="1024"/>
      <c r="CR124" s="1024"/>
      <c r="CS124" s="1024"/>
      <c r="CT124" s="1024"/>
      <c r="CU124" s="1024"/>
      <c r="CV124" s="1024"/>
      <c r="CW124" s="1024"/>
      <c r="CX124" s="1024"/>
      <c r="CY124" s="1024"/>
      <c r="CZ124" s="1024"/>
      <c r="DA124" s="1024"/>
      <c r="DB124" s="1024"/>
      <c r="DC124" s="1024"/>
      <c r="DD124" s="1024"/>
      <c r="DE124" s="1024"/>
      <c r="DF124" s="1025"/>
      <c r="DG124" s="1008" t="s">
        <v>442</v>
      </c>
      <c r="DH124" s="990"/>
      <c r="DI124" s="990"/>
      <c r="DJ124" s="990"/>
      <c r="DK124" s="991"/>
      <c r="DL124" s="989" t="s">
        <v>442</v>
      </c>
      <c r="DM124" s="990"/>
      <c r="DN124" s="990"/>
      <c r="DO124" s="990"/>
      <c r="DP124" s="991"/>
      <c r="DQ124" s="989" t="s">
        <v>442</v>
      </c>
      <c r="DR124" s="990"/>
      <c r="DS124" s="990"/>
      <c r="DT124" s="990"/>
      <c r="DU124" s="991"/>
      <c r="DV124" s="992" t="s">
        <v>179</v>
      </c>
      <c r="DW124" s="993"/>
      <c r="DX124" s="993"/>
      <c r="DY124" s="993"/>
      <c r="DZ124" s="994"/>
    </row>
    <row r="125" spans="1:130" s="230" customFormat="1" ht="26.25" customHeight="1">
      <c r="A125" s="1061"/>
      <c r="B125" s="953"/>
      <c r="C125" s="926" t="s">
        <v>469</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442</v>
      </c>
      <c r="AB125" s="963"/>
      <c r="AC125" s="963"/>
      <c r="AD125" s="963"/>
      <c r="AE125" s="964"/>
      <c r="AF125" s="965" t="s">
        <v>179</v>
      </c>
      <c r="AG125" s="963"/>
      <c r="AH125" s="963"/>
      <c r="AI125" s="963"/>
      <c r="AJ125" s="964"/>
      <c r="AK125" s="965" t="s">
        <v>442</v>
      </c>
      <c r="AL125" s="963"/>
      <c r="AM125" s="963"/>
      <c r="AN125" s="963"/>
      <c r="AO125" s="964"/>
      <c r="AP125" s="966" t="s">
        <v>179</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481</v>
      </c>
      <c r="CL125" s="1011"/>
      <c r="CM125" s="1011"/>
      <c r="CN125" s="1011"/>
      <c r="CO125" s="1012"/>
      <c r="CP125" s="933" t="s">
        <v>482</v>
      </c>
      <c r="CQ125" s="901"/>
      <c r="CR125" s="901"/>
      <c r="CS125" s="901"/>
      <c r="CT125" s="901"/>
      <c r="CU125" s="901"/>
      <c r="CV125" s="901"/>
      <c r="CW125" s="901"/>
      <c r="CX125" s="901"/>
      <c r="CY125" s="901"/>
      <c r="CZ125" s="901"/>
      <c r="DA125" s="901"/>
      <c r="DB125" s="901"/>
      <c r="DC125" s="901"/>
      <c r="DD125" s="901"/>
      <c r="DE125" s="901"/>
      <c r="DF125" s="902"/>
      <c r="DG125" s="934" t="s">
        <v>179</v>
      </c>
      <c r="DH125" s="935"/>
      <c r="DI125" s="935"/>
      <c r="DJ125" s="935"/>
      <c r="DK125" s="935"/>
      <c r="DL125" s="935" t="s">
        <v>442</v>
      </c>
      <c r="DM125" s="935"/>
      <c r="DN125" s="935"/>
      <c r="DO125" s="935"/>
      <c r="DP125" s="935"/>
      <c r="DQ125" s="935" t="s">
        <v>179</v>
      </c>
      <c r="DR125" s="935"/>
      <c r="DS125" s="935"/>
      <c r="DT125" s="935"/>
      <c r="DU125" s="935"/>
      <c r="DV125" s="936" t="s">
        <v>442</v>
      </c>
      <c r="DW125" s="936"/>
      <c r="DX125" s="936"/>
      <c r="DY125" s="936"/>
      <c r="DZ125" s="937"/>
    </row>
    <row r="126" spans="1:130" s="230" customFormat="1" ht="26.25" customHeight="1" thickBot="1">
      <c r="A126" s="1061"/>
      <c r="B126" s="953"/>
      <c r="C126" s="926" t="s">
        <v>471</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442</v>
      </c>
      <c r="AB126" s="963"/>
      <c r="AC126" s="963"/>
      <c r="AD126" s="963"/>
      <c r="AE126" s="964"/>
      <c r="AF126" s="965" t="s">
        <v>442</v>
      </c>
      <c r="AG126" s="963"/>
      <c r="AH126" s="963"/>
      <c r="AI126" s="963"/>
      <c r="AJ126" s="964"/>
      <c r="AK126" s="965" t="s">
        <v>442</v>
      </c>
      <c r="AL126" s="963"/>
      <c r="AM126" s="963"/>
      <c r="AN126" s="963"/>
      <c r="AO126" s="964"/>
      <c r="AP126" s="966" t="s">
        <v>179</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483</v>
      </c>
      <c r="CQ126" s="927"/>
      <c r="CR126" s="927"/>
      <c r="CS126" s="927"/>
      <c r="CT126" s="927"/>
      <c r="CU126" s="927"/>
      <c r="CV126" s="927"/>
      <c r="CW126" s="927"/>
      <c r="CX126" s="927"/>
      <c r="CY126" s="927"/>
      <c r="CZ126" s="927"/>
      <c r="DA126" s="927"/>
      <c r="DB126" s="927"/>
      <c r="DC126" s="927"/>
      <c r="DD126" s="927"/>
      <c r="DE126" s="927"/>
      <c r="DF126" s="928"/>
      <c r="DG126" s="929" t="s">
        <v>442</v>
      </c>
      <c r="DH126" s="930"/>
      <c r="DI126" s="930"/>
      <c r="DJ126" s="930"/>
      <c r="DK126" s="930"/>
      <c r="DL126" s="930" t="s">
        <v>442</v>
      </c>
      <c r="DM126" s="930"/>
      <c r="DN126" s="930"/>
      <c r="DO126" s="930"/>
      <c r="DP126" s="930"/>
      <c r="DQ126" s="930" t="s">
        <v>442</v>
      </c>
      <c r="DR126" s="930"/>
      <c r="DS126" s="930"/>
      <c r="DT126" s="930"/>
      <c r="DU126" s="930"/>
      <c r="DV126" s="931" t="s">
        <v>179</v>
      </c>
      <c r="DW126" s="931"/>
      <c r="DX126" s="931"/>
      <c r="DY126" s="931"/>
      <c r="DZ126" s="932"/>
    </row>
    <row r="127" spans="1:130" s="230" customFormat="1" ht="26.25" customHeight="1">
      <c r="A127" s="1062"/>
      <c r="B127" s="955"/>
      <c r="C127" s="977" t="s">
        <v>484</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442</v>
      </c>
      <c r="AB127" s="963"/>
      <c r="AC127" s="963"/>
      <c r="AD127" s="963"/>
      <c r="AE127" s="964"/>
      <c r="AF127" s="965" t="s">
        <v>179</v>
      </c>
      <c r="AG127" s="963"/>
      <c r="AH127" s="963"/>
      <c r="AI127" s="963"/>
      <c r="AJ127" s="964"/>
      <c r="AK127" s="965" t="s">
        <v>442</v>
      </c>
      <c r="AL127" s="963"/>
      <c r="AM127" s="963"/>
      <c r="AN127" s="963"/>
      <c r="AO127" s="964"/>
      <c r="AP127" s="966" t="s">
        <v>442</v>
      </c>
      <c r="AQ127" s="967"/>
      <c r="AR127" s="967"/>
      <c r="AS127" s="967"/>
      <c r="AT127" s="968"/>
      <c r="AU127" s="232"/>
      <c r="AV127" s="232"/>
      <c r="AW127" s="232"/>
      <c r="AX127" s="1035" t="s">
        <v>485</v>
      </c>
      <c r="AY127" s="1036"/>
      <c r="AZ127" s="1036"/>
      <c r="BA127" s="1036"/>
      <c r="BB127" s="1036"/>
      <c r="BC127" s="1036"/>
      <c r="BD127" s="1036"/>
      <c r="BE127" s="1037"/>
      <c r="BF127" s="1038" t="s">
        <v>486</v>
      </c>
      <c r="BG127" s="1036"/>
      <c r="BH127" s="1036"/>
      <c r="BI127" s="1036"/>
      <c r="BJ127" s="1036"/>
      <c r="BK127" s="1036"/>
      <c r="BL127" s="1037"/>
      <c r="BM127" s="1038" t="s">
        <v>487</v>
      </c>
      <c r="BN127" s="1036"/>
      <c r="BO127" s="1036"/>
      <c r="BP127" s="1036"/>
      <c r="BQ127" s="1036"/>
      <c r="BR127" s="1036"/>
      <c r="BS127" s="1037"/>
      <c r="BT127" s="1038" t="s">
        <v>488</v>
      </c>
      <c r="BU127" s="1036"/>
      <c r="BV127" s="1036"/>
      <c r="BW127" s="1036"/>
      <c r="BX127" s="1036"/>
      <c r="BY127" s="1036"/>
      <c r="BZ127" s="1059"/>
      <c r="CA127" s="232"/>
      <c r="CB127" s="232"/>
      <c r="CC127" s="232"/>
      <c r="CD127" s="255"/>
      <c r="CE127" s="255"/>
      <c r="CF127" s="255"/>
      <c r="CG127" s="232"/>
      <c r="CH127" s="232"/>
      <c r="CI127" s="232"/>
      <c r="CJ127" s="254"/>
      <c r="CK127" s="1027"/>
      <c r="CL127" s="1014"/>
      <c r="CM127" s="1014"/>
      <c r="CN127" s="1014"/>
      <c r="CO127" s="1015"/>
      <c r="CP127" s="926" t="s">
        <v>489</v>
      </c>
      <c r="CQ127" s="927"/>
      <c r="CR127" s="927"/>
      <c r="CS127" s="927"/>
      <c r="CT127" s="927"/>
      <c r="CU127" s="927"/>
      <c r="CV127" s="927"/>
      <c r="CW127" s="927"/>
      <c r="CX127" s="927"/>
      <c r="CY127" s="927"/>
      <c r="CZ127" s="927"/>
      <c r="DA127" s="927"/>
      <c r="DB127" s="927"/>
      <c r="DC127" s="927"/>
      <c r="DD127" s="927"/>
      <c r="DE127" s="927"/>
      <c r="DF127" s="928"/>
      <c r="DG127" s="929" t="s">
        <v>468</v>
      </c>
      <c r="DH127" s="930"/>
      <c r="DI127" s="930"/>
      <c r="DJ127" s="930"/>
      <c r="DK127" s="930"/>
      <c r="DL127" s="930" t="s">
        <v>442</v>
      </c>
      <c r="DM127" s="930"/>
      <c r="DN127" s="930"/>
      <c r="DO127" s="930"/>
      <c r="DP127" s="930"/>
      <c r="DQ127" s="930" t="s">
        <v>179</v>
      </c>
      <c r="DR127" s="930"/>
      <c r="DS127" s="930"/>
      <c r="DT127" s="930"/>
      <c r="DU127" s="930"/>
      <c r="DV127" s="931" t="s">
        <v>179</v>
      </c>
      <c r="DW127" s="931"/>
      <c r="DX127" s="931"/>
      <c r="DY127" s="931"/>
      <c r="DZ127" s="932"/>
    </row>
    <row r="128" spans="1:130" s="230" customFormat="1" ht="26.25" customHeight="1" thickBot="1">
      <c r="A128" s="1045" t="s">
        <v>490</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491</v>
      </c>
      <c r="X128" s="1047"/>
      <c r="Y128" s="1047"/>
      <c r="Z128" s="1048"/>
      <c r="AA128" s="1049">
        <v>45748</v>
      </c>
      <c r="AB128" s="1050"/>
      <c r="AC128" s="1050"/>
      <c r="AD128" s="1050"/>
      <c r="AE128" s="1051"/>
      <c r="AF128" s="1052">
        <v>49307</v>
      </c>
      <c r="AG128" s="1050"/>
      <c r="AH128" s="1050"/>
      <c r="AI128" s="1050"/>
      <c r="AJ128" s="1051"/>
      <c r="AK128" s="1052">
        <v>88111</v>
      </c>
      <c r="AL128" s="1050"/>
      <c r="AM128" s="1050"/>
      <c r="AN128" s="1050"/>
      <c r="AO128" s="1051"/>
      <c r="AP128" s="1053"/>
      <c r="AQ128" s="1054"/>
      <c r="AR128" s="1054"/>
      <c r="AS128" s="1054"/>
      <c r="AT128" s="1055"/>
      <c r="AU128" s="232"/>
      <c r="AV128" s="232"/>
      <c r="AW128" s="232"/>
      <c r="AX128" s="900" t="s">
        <v>492</v>
      </c>
      <c r="AY128" s="901"/>
      <c r="AZ128" s="901"/>
      <c r="BA128" s="901"/>
      <c r="BB128" s="901"/>
      <c r="BC128" s="901"/>
      <c r="BD128" s="901"/>
      <c r="BE128" s="902"/>
      <c r="BF128" s="1056" t="s">
        <v>442</v>
      </c>
      <c r="BG128" s="1057"/>
      <c r="BH128" s="1057"/>
      <c r="BI128" s="1057"/>
      <c r="BJ128" s="1057"/>
      <c r="BK128" s="1057"/>
      <c r="BL128" s="1058"/>
      <c r="BM128" s="1056">
        <v>15</v>
      </c>
      <c r="BN128" s="1057"/>
      <c r="BO128" s="1057"/>
      <c r="BP128" s="1057"/>
      <c r="BQ128" s="1057"/>
      <c r="BR128" s="1057"/>
      <c r="BS128" s="1058"/>
      <c r="BT128" s="1056">
        <v>20</v>
      </c>
      <c r="BU128" s="1057"/>
      <c r="BV128" s="1057"/>
      <c r="BW128" s="1057"/>
      <c r="BX128" s="1057"/>
      <c r="BY128" s="1057"/>
      <c r="BZ128" s="1080"/>
      <c r="CA128" s="255"/>
      <c r="CB128" s="255"/>
      <c r="CC128" s="255"/>
      <c r="CD128" s="255"/>
      <c r="CE128" s="255"/>
      <c r="CF128" s="255"/>
      <c r="CG128" s="232"/>
      <c r="CH128" s="232"/>
      <c r="CI128" s="232"/>
      <c r="CJ128" s="254"/>
      <c r="CK128" s="1028"/>
      <c r="CL128" s="1029"/>
      <c r="CM128" s="1029"/>
      <c r="CN128" s="1029"/>
      <c r="CO128" s="1030"/>
      <c r="CP128" s="1039" t="s">
        <v>493</v>
      </c>
      <c r="CQ128" s="726"/>
      <c r="CR128" s="726"/>
      <c r="CS128" s="726"/>
      <c r="CT128" s="726"/>
      <c r="CU128" s="726"/>
      <c r="CV128" s="726"/>
      <c r="CW128" s="726"/>
      <c r="CX128" s="726"/>
      <c r="CY128" s="726"/>
      <c r="CZ128" s="726"/>
      <c r="DA128" s="726"/>
      <c r="DB128" s="726"/>
      <c r="DC128" s="726"/>
      <c r="DD128" s="726"/>
      <c r="DE128" s="726"/>
      <c r="DF128" s="1040"/>
      <c r="DG128" s="1041" t="s">
        <v>442</v>
      </c>
      <c r="DH128" s="1042"/>
      <c r="DI128" s="1042"/>
      <c r="DJ128" s="1042"/>
      <c r="DK128" s="1042"/>
      <c r="DL128" s="1042" t="s">
        <v>442</v>
      </c>
      <c r="DM128" s="1042"/>
      <c r="DN128" s="1042"/>
      <c r="DO128" s="1042"/>
      <c r="DP128" s="1042"/>
      <c r="DQ128" s="1042" t="s">
        <v>179</v>
      </c>
      <c r="DR128" s="1042"/>
      <c r="DS128" s="1042"/>
      <c r="DT128" s="1042"/>
      <c r="DU128" s="1042"/>
      <c r="DV128" s="1043" t="s">
        <v>442</v>
      </c>
      <c r="DW128" s="1043"/>
      <c r="DX128" s="1043"/>
      <c r="DY128" s="1043"/>
      <c r="DZ128" s="1044"/>
    </row>
    <row r="129" spans="1:131" s="230" customFormat="1" ht="26.25" customHeight="1">
      <c r="A129" s="938" t="s">
        <v>110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494</v>
      </c>
      <c r="X129" s="1075"/>
      <c r="Y129" s="1075"/>
      <c r="Z129" s="1076"/>
      <c r="AA129" s="962">
        <v>2821961</v>
      </c>
      <c r="AB129" s="963"/>
      <c r="AC129" s="963"/>
      <c r="AD129" s="963"/>
      <c r="AE129" s="964"/>
      <c r="AF129" s="965">
        <v>2970947</v>
      </c>
      <c r="AG129" s="963"/>
      <c r="AH129" s="963"/>
      <c r="AI129" s="963"/>
      <c r="AJ129" s="964"/>
      <c r="AK129" s="965">
        <v>2923221</v>
      </c>
      <c r="AL129" s="963"/>
      <c r="AM129" s="963"/>
      <c r="AN129" s="963"/>
      <c r="AO129" s="964"/>
      <c r="AP129" s="1077"/>
      <c r="AQ129" s="1078"/>
      <c r="AR129" s="1078"/>
      <c r="AS129" s="1078"/>
      <c r="AT129" s="1079"/>
      <c r="AU129" s="233"/>
      <c r="AV129" s="233"/>
      <c r="AW129" s="233"/>
      <c r="AX129" s="1069" t="s">
        <v>495</v>
      </c>
      <c r="AY129" s="927"/>
      <c r="AZ129" s="927"/>
      <c r="BA129" s="927"/>
      <c r="BB129" s="927"/>
      <c r="BC129" s="927"/>
      <c r="BD129" s="927"/>
      <c r="BE129" s="928"/>
      <c r="BF129" s="1070" t="s">
        <v>442</v>
      </c>
      <c r="BG129" s="1071"/>
      <c r="BH129" s="1071"/>
      <c r="BI129" s="1071"/>
      <c r="BJ129" s="1071"/>
      <c r="BK129" s="1071"/>
      <c r="BL129" s="1072"/>
      <c r="BM129" s="1070">
        <v>20</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8" t="s">
        <v>496</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497</v>
      </c>
      <c r="X130" s="1075"/>
      <c r="Y130" s="1075"/>
      <c r="Z130" s="1076"/>
      <c r="AA130" s="962">
        <v>311972</v>
      </c>
      <c r="AB130" s="963"/>
      <c r="AC130" s="963"/>
      <c r="AD130" s="963"/>
      <c r="AE130" s="964"/>
      <c r="AF130" s="965">
        <v>301775</v>
      </c>
      <c r="AG130" s="963"/>
      <c r="AH130" s="963"/>
      <c r="AI130" s="963"/>
      <c r="AJ130" s="964"/>
      <c r="AK130" s="965">
        <v>286329</v>
      </c>
      <c r="AL130" s="963"/>
      <c r="AM130" s="963"/>
      <c r="AN130" s="963"/>
      <c r="AO130" s="964"/>
      <c r="AP130" s="1077"/>
      <c r="AQ130" s="1078"/>
      <c r="AR130" s="1078"/>
      <c r="AS130" s="1078"/>
      <c r="AT130" s="1079"/>
      <c r="AU130" s="233"/>
      <c r="AV130" s="233"/>
      <c r="AW130" s="233"/>
      <c r="AX130" s="1069" t="s">
        <v>498</v>
      </c>
      <c r="AY130" s="927"/>
      <c r="AZ130" s="927"/>
      <c r="BA130" s="927"/>
      <c r="BB130" s="927"/>
      <c r="BC130" s="927"/>
      <c r="BD130" s="927"/>
      <c r="BE130" s="928"/>
      <c r="BF130" s="1105">
        <v>5.3</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499</v>
      </c>
      <c r="X131" s="1112"/>
      <c r="Y131" s="1112"/>
      <c r="Z131" s="1113"/>
      <c r="AA131" s="1008">
        <v>2509989</v>
      </c>
      <c r="AB131" s="990"/>
      <c r="AC131" s="990"/>
      <c r="AD131" s="990"/>
      <c r="AE131" s="991"/>
      <c r="AF131" s="989">
        <v>2669172</v>
      </c>
      <c r="AG131" s="990"/>
      <c r="AH131" s="990"/>
      <c r="AI131" s="990"/>
      <c r="AJ131" s="991"/>
      <c r="AK131" s="989">
        <v>2636892</v>
      </c>
      <c r="AL131" s="990"/>
      <c r="AM131" s="990"/>
      <c r="AN131" s="990"/>
      <c r="AO131" s="991"/>
      <c r="AP131" s="1114"/>
      <c r="AQ131" s="1115"/>
      <c r="AR131" s="1115"/>
      <c r="AS131" s="1115"/>
      <c r="AT131" s="1116"/>
      <c r="AU131" s="233"/>
      <c r="AV131" s="233"/>
      <c r="AW131" s="233"/>
      <c r="AX131" s="1087" t="s">
        <v>500</v>
      </c>
      <c r="AY131" s="726"/>
      <c r="AZ131" s="726"/>
      <c r="BA131" s="726"/>
      <c r="BB131" s="726"/>
      <c r="BC131" s="726"/>
      <c r="BD131" s="726"/>
      <c r="BE131" s="1040"/>
      <c r="BF131" s="1088" t="s">
        <v>442</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4" t="s">
        <v>501</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502</v>
      </c>
      <c r="W132" s="1098"/>
      <c r="X132" s="1098"/>
      <c r="Y132" s="1098"/>
      <c r="Z132" s="1099"/>
      <c r="AA132" s="1100">
        <v>4.797590746</v>
      </c>
      <c r="AB132" s="1101"/>
      <c r="AC132" s="1101"/>
      <c r="AD132" s="1101"/>
      <c r="AE132" s="1102"/>
      <c r="AF132" s="1103">
        <v>5.2285877420000002</v>
      </c>
      <c r="AG132" s="1101"/>
      <c r="AH132" s="1101"/>
      <c r="AI132" s="1101"/>
      <c r="AJ132" s="1102"/>
      <c r="AK132" s="1103">
        <v>6.162709736</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503</v>
      </c>
      <c r="W133" s="1081"/>
      <c r="X133" s="1081"/>
      <c r="Y133" s="1081"/>
      <c r="Z133" s="1082"/>
      <c r="AA133" s="1083">
        <v>4.7</v>
      </c>
      <c r="AB133" s="1084"/>
      <c r="AC133" s="1084"/>
      <c r="AD133" s="1084"/>
      <c r="AE133" s="1085"/>
      <c r="AF133" s="1083">
        <v>4.9000000000000004</v>
      </c>
      <c r="AG133" s="1084"/>
      <c r="AH133" s="1084"/>
      <c r="AI133" s="1084"/>
      <c r="AJ133" s="1085"/>
      <c r="AK133" s="1083">
        <v>5.3</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zOW0G0/Az7+u7NriWf2ELWpy6rNn4wp/LdstWZrknfDWBgTFq0Ur9+t89xBG3BXSEssyT/ZzsxXKu9CdRj8XQ==" saltValue="BrbP7WiajsQ5acRq0383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589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fZzfLVExsh/2Cb/2vbJnkjXnsoO5AOshEpwa+PRcHSPepV5gaNNqKDQsbwpDXx6kMmNoGOPrBWWtoDUdWZbfMw==" saltValue="7Rzl1x/swICl5Bm6xetk1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94QBtjpOWqnzxfePzSQhHGOR9wSpWere8oS2jo0nh+OkRzbxYK90nl34jsHRhXzGYekwA3Y600CyaOo8LSBhQ==" saltValue="raXFsfZlnBDkYBA4JU2ya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511</v>
      </c>
      <c r="AL9" s="1121"/>
      <c r="AM9" s="1121"/>
      <c r="AN9" s="1122"/>
      <c r="AO9" s="281">
        <v>1074826</v>
      </c>
      <c r="AP9" s="281">
        <v>126050</v>
      </c>
      <c r="AQ9" s="282">
        <v>139150</v>
      </c>
      <c r="AR9" s="283">
        <v>-9.4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512</v>
      </c>
      <c r="AL10" s="1121"/>
      <c r="AM10" s="1121"/>
      <c r="AN10" s="1122"/>
      <c r="AO10" s="284">
        <v>121335</v>
      </c>
      <c r="AP10" s="284">
        <v>14230</v>
      </c>
      <c r="AQ10" s="285">
        <v>19663</v>
      </c>
      <c r="AR10" s="286">
        <v>-27.6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513</v>
      </c>
      <c r="AL11" s="1121"/>
      <c r="AM11" s="1121"/>
      <c r="AN11" s="1122"/>
      <c r="AO11" s="284">
        <v>20570</v>
      </c>
      <c r="AP11" s="284">
        <v>2412</v>
      </c>
      <c r="AQ11" s="285">
        <v>1097</v>
      </c>
      <c r="AR11" s="286">
        <v>119.9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514</v>
      </c>
      <c r="AL12" s="1121"/>
      <c r="AM12" s="1121"/>
      <c r="AN12" s="1122"/>
      <c r="AO12" s="284" t="s">
        <v>515</v>
      </c>
      <c r="AP12" s="284" t="s">
        <v>515</v>
      </c>
      <c r="AQ12" s="285" t="s">
        <v>515</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516</v>
      </c>
      <c r="AL13" s="1121"/>
      <c r="AM13" s="1121"/>
      <c r="AN13" s="1122"/>
      <c r="AO13" s="284">
        <v>23326</v>
      </c>
      <c r="AP13" s="284">
        <v>2736</v>
      </c>
      <c r="AQ13" s="285">
        <v>5184</v>
      </c>
      <c r="AR13" s="286">
        <v>-47.2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517</v>
      </c>
      <c r="AL14" s="1121"/>
      <c r="AM14" s="1121"/>
      <c r="AN14" s="1122"/>
      <c r="AO14" s="284">
        <v>27796</v>
      </c>
      <c r="AP14" s="284">
        <v>3260</v>
      </c>
      <c r="AQ14" s="285">
        <v>3143</v>
      </c>
      <c r="AR14" s="286">
        <v>3.7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518</v>
      </c>
      <c r="AL15" s="1124"/>
      <c r="AM15" s="1124"/>
      <c r="AN15" s="1125"/>
      <c r="AO15" s="284">
        <v>-62380</v>
      </c>
      <c r="AP15" s="284">
        <v>-7316</v>
      </c>
      <c r="AQ15" s="285">
        <v>-11320</v>
      </c>
      <c r="AR15" s="286">
        <v>-35.4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195</v>
      </c>
      <c r="AL16" s="1124"/>
      <c r="AM16" s="1124"/>
      <c r="AN16" s="1125"/>
      <c r="AO16" s="284">
        <v>1205473</v>
      </c>
      <c r="AP16" s="284">
        <v>141371</v>
      </c>
      <c r="AQ16" s="285">
        <v>156916</v>
      </c>
      <c r="AR16" s="286">
        <v>-9.9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523</v>
      </c>
      <c r="AL21" s="1127"/>
      <c r="AM21" s="1127"/>
      <c r="AN21" s="1128"/>
      <c r="AO21" s="297">
        <v>13.13</v>
      </c>
      <c r="AP21" s="298">
        <v>13.85</v>
      </c>
      <c r="AQ21" s="299">
        <v>-0.72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524</v>
      </c>
      <c r="AL22" s="1127"/>
      <c r="AM22" s="1127"/>
      <c r="AN22" s="1128"/>
      <c r="AO22" s="302">
        <v>99.4</v>
      </c>
      <c r="AP22" s="303">
        <v>95.5</v>
      </c>
      <c r="AQ22" s="304">
        <v>3.9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7" t="s">
        <v>525</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528</v>
      </c>
      <c r="AL32" s="1135"/>
      <c r="AM32" s="1135"/>
      <c r="AN32" s="1136"/>
      <c r="AO32" s="312">
        <v>512096</v>
      </c>
      <c r="AP32" s="312">
        <v>60056</v>
      </c>
      <c r="AQ32" s="313">
        <v>83132</v>
      </c>
      <c r="AR32" s="314">
        <v>-27.8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529</v>
      </c>
      <c r="AL33" s="1135"/>
      <c r="AM33" s="1135"/>
      <c r="AN33" s="1136"/>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530</v>
      </c>
      <c r="AL34" s="1135"/>
      <c r="AM34" s="1135"/>
      <c r="AN34" s="1136"/>
      <c r="AO34" s="312" t="s">
        <v>515</v>
      </c>
      <c r="AP34" s="312" t="s">
        <v>515</v>
      </c>
      <c r="AQ34" s="313" t="s">
        <v>515</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531</v>
      </c>
      <c r="AL35" s="1135"/>
      <c r="AM35" s="1135"/>
      <c r="AN35" s="1136"/>
      <c r="AO35" s="312">
        <v>883</v>
      </c>
      <c r="AP35" s="312">
        <v>104</v>
      </c>
      <c r="AQ35" s="313">
        <v>18852</v>
      </c>
      <c r="AR35" s="314">
        <v>-99.4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532</v>
      </c>
      <c r="AL36" s="1135"/>
      <c r="AM36" s="1135"/>
      <c r="AN36" s="1136"/>
      <c r="AO36" s="312">
        <v>22177</v>
      </c>
      <c r="AP36" s="312">
        <v>2601</v>
      </c>
      <c r="AQ36" s="313">
        <v>4344</v>
      </c>
      <c r="AR36" s="314">
        <v>-40.1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533</v>
      </c>
      <c r="AL37" s="1135"/>
      <c r="AM37" s="1135"/>
      <c r="AN37" s="1136"/>
      <c r="AO37" s="312" t="s">
        <v>515</v>
      </c>
      <c r="AP37" s="312" t="s">
        <v>515</v>
      </c>
      <c r="AQ37" s="313">
        <v>1642</v>
      </c>
      <c r="AR37" s="314" t="s">
        <v>515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534</v>
      </c>
      <c r="AL38" s="1138"/>
      <c r="AM38" s="1138"/>
      <c r="AN38" s="1139"/>
      <c r="AO38" s="315">
        <v>1788</v>
      </c>
      <c r="AP38" s="315">
        <v>210</v>
      </c>
      <c r="AQ38" s="316">
        <v>19</v>
      </c>
      <c r="AR38" s="304">
        <v>1005.3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535</v>
      </c>
      <c r="AL39" s="1138"/>
      <c r="AM39" s="1138"/>
      <c r="AN39" s="1139"/>
      <c r="AO39" s="312">
        <v>-88111</v>
      </c>
      <c r="AP39" s="312">
        <v>-10333</v>
      </c>
      <c r="AQ39" s="313">
        <v>-4399</v>
      </c>
      <c r="AR39" s="314">
        <v>134.9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536</v>
      </c>
      <c r="AL40" s="1135"/>
      <c r="AM40" s="1135"/>
      <c r="AN40" s="1136"/>
      <c r="AO40" s="312">
        <v>-286329</v>
      </c>
      <c r="AP40" s="312">
        <v>-33579</v>
      </c>
      <c r="AQ40" s="313">
        <v>-69608</v>
      </c>
      <c r="AR40" s="314">
        <v>-51.8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310</v>
      </c>
      <c r="AL41" s="1141"/>
      <c r="AM41" s="1141"/>
      <c r="AN41" s="1142"/>
      <c r="AO41" s="312">
        <v>162504</v>
      </c>
      <c r="AP41" s="312">
        <v>19058</v>
      </c>
      <c r="AQ41" s="313">
        <v>33982</v>
      </c>
      <c r="AR41" s="314">
        <v>-43.9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506</v>
      </c>
      <c r="AN49" s="1131" t="s">
        <v>540</v>
      </c>
      <c r="AO49" s="1132"/>
      <c r="AP49" s="1132"/>
      <c r="AQ49" s="1132"/>
      <c r="AR49" s="1133"/>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910349</v>
      </c>
      <c r="AN51" s="334">
        <v>99742</v>
      </c>
      <c r="AO51" s="335">
        <v>218.3</v>
      </c>
      <c r="AP51" s="336">
        <v>121449</v>
      </c>
      <c r="AQ51" s="337">
        <v>4.5999999999999996</v>
      </c>
      <c r="AR51" s="338">
        <v>213.7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188820</v>
      </c>
      <c r="AN52" s="342">
        <v>20688</v>
      </c>
      <c r="AO52" s="343">
        <v>40.200000000000003</v>
      </c>
      <c r="AP52" s="344">
        <v>62922</v>
      </c>
      <c r="AQ52" s="345">
        <v>2.2000000000000002</v>
      </c>
      <c r="AR52" s="346">
        <v>38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917022</v>
      </c>
      <c r="AN53" s="334">
        <v>101699</v>
      </c>
      <c r="AO53" s="335">
        <v>2</v>
      </c>
      <c r="AP53" s="336">
        <v>145139</v>
      </c>
      <c r="AQ53" s="337">
        <v>19.5</v>
      </c>
      <c r="AR53" s="338">
        <v>-17.5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535995</v>
      </c>
      <c r="AN54" s="342">
        <v>59443</v>
      </c>
      <c r="AO54" s="343">
        <v>187.3</v>
      </c>
      <c r="AP54" s="344">
        <v>83762</v>
      </c>
      <c r="AQ54" s="345">
        <v>33.1</v>
      </c>
      <c r="AR54" s="346">
        <v>154.19999999999999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828163</v>
      </c>
      <c r="AN55" s="334">
        <v>93251</v>
      </c>
      <c r="AO55" s="335">
        <v>-8.3000000000000007</v>
      </c>
      <c r="AP55" s="336">
        <v>125391</v>
      </c>
      <c r="AQ55" s="337">
        <v>-13.6</v>
      </c>
      <c r="AR55" s="338">
        <v>5.3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363235</v>
      </c>
      <c r="AN56" s="342">
        <v>40900</v>
      </c>
      <c r="AO56" s="343">
        <v>-31.2</v>
      </c>
      <c r="AP56" s="344">
        <v>68516</v>
      </c>
      <c r="AQ56" s="345">
        <v>-18.2</v>
      </c>
      <c r="AR56" s="346">
        <v>-13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1927188</v>
      </c>
      <c r="AN57" s="334">
        <v>220906</v>
      </c>
      <c r="AO57" s="335">
        <v>136.9</v>
      </c>
      <c r="AP57" s="336">
        <v>138402</v>
      </c>
      <c r="AQ57" s="337">
        <v>10.4</v>
      </c>
      <c r="AR57" s="338">
        <v>126.5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1465283</v>
      </c>
      <c r="AN58" s="342">
        <v>167960</v>
      </c>
      <c r="AO58" s="343">
        <v>310.7</v>
      </c>
      <c r="AP58" s="344">
        <v>70652</v>
      </c>
      <c r="AQ58" s="345">
        <v>3.1</v>
      </c>
      <c r="AR58" s="346">
        <v>307.60000000000002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1173587</v>
      </c>
      <c r="AN59" s="334">
        <v>137632</v>
      </c>
      <c r="AO59" s="335">
        <v>-37.700000000000003</v>
      </c>
      <c r="AP59" s="336">
        <v>146367</v>
      </c>
      <c r="AQ59" s="337">
        <v>5.8</v>
      </c>
      <c r="AR59" s="338">
        <v>-43.5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948521</v>
      </c>
      <c r="AN60" s="342">
        <v>111237</v>
      </c>
      <c r="AO60" s="343">
        <v>-33.799999999999997</v>
      </c>
      <c r="AP60" s="344">
        <v>79441</v>
      </c>
      <c r="AQ60" s="345">
        <v>12.4</v>
      </c>
      <c r="AR60" s="346">
        <v>-46.2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1151262</v>
      </c>
      <c r="AN61" s="349">
        <v>130646</v>
      </c>
      <c r="AO61" s="350">
        <v>62.2</v>
      </c>
      <c r="AP61" s="351">
        <v>135350</v>
      </c>
      <c r="AQ61" s="352">
        <v>5.3</v>
      </c>
      <c r="AR61" s="338">
        <v>56.9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700371</v>
      </c>
      <c r="AN62" s="342">
        <v>80046</v>
      </c>
      <c r="AO62" s="343">
        <v>94.6</v>
      </c>
      <c r="AP62" s="344">
        <v>73059</v>
      </c>
      <c r="AQ62" s="345">
        <v>6.5</v>
      </c>
      <c r="AR62" s="346">
        <v>88.1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d/Ny1Q+FeFkVhqvtWHC3eFLgT2ygyCJJwAMdY8I0WNuMOYbiSsDWmoMukgnvLc8pBwz8F9VUom6u646G5C25w==" saltValue="SPAIM0S70R56llsONAoL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eAWDUn5qKPPsV++QeZMIt0fWHuODcyYegPta4+lAweNR5JJDM//6MUBXR0pmY7KXJkdqlOy5swYJRctjKQ1hRA==" saltValue="9ONXyDLlVZt98XhSZY0I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hCC9aiUDLfINIm/jDxqXmzPPLAlJbIXnoFPm48+JE9daVzs9VRJYulMBFpng2YK18dVhZMpbCf4ol6AHXnTOXw==" saltValue="9BTWwpPbeHT4TXlyJgLqG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43" t="s">
        <v>3</v>
      </c>
      <c r="D47" s="1143"/>
      <c r="E47" s="1144"/>
      <c r="F47" s="11">
        <v>51.71</v>
      </c>
      <c r="G47" s="12">
        <v>51.43</v>
      </c>
      <c r="H47" s="12">
        <v>48.95</v>
      </c>
      <c r="I47" s="12">
        <v>46.98</v>
      </c>
      <c r="J47" s="13">
        <v>48.37</v>
      </c>
    </row>
    <row r="48" spans="2:10" ht="57.75" customHeight="1">
      <c r="B48" s="14"/>
      <c r="C48" s="1145" t="s">
        <v>4</v>
      </c>
      <c r="D48" s="1145"/>
      <c r="E48" s="1146"/>
      <c r="F48" s="15">
        <v>10.66</v>
      </c>
      <c r="G48" s="16">
        <v>14.66</v>
      </c>
      <c r="H48" s="16">
        <v>14.36</v>
      </c>
      <c r="I48" s="16">
        <v>14.24</v>
      </c>
      <c r="J48" s="17">
        <v>14.99</v>
      </c>
    </row>
    <row r="49" spans="2:10" ht="57.75" customHeight="1" thickBot="1">
      <c r="B49" s="18"/>
      <c r="C49" s="1147" t="s">
        <v>5</v>
      </c>
      <c r="D49" s="1147"/>
      <c r="E49" s="1148"/>
      <c r="F49" s="19" t="s">
        <v>561</v>
      </c>
      <c r="G49" s="20">
        <v>3.67</v>
      </c>
      <c r="H49" s="20" t="s">
        <v>562</v>
      </c>
      <c r="I49" s="20">
        <v>3.76</v>
      </c>
      <c r="J49" s="21">
        <v>3.06</v>
      </c>
    </row>
    <row r="50" spans="2:10"/>
  </sheetData>
  <sheetProtection algorithmName="SHA-512" hashValue="fqPnxZG9jriXtrzSFfXLyzxp951aoVJtVl9eJiJu6AJa+uVQNWDbfan4u6MhFHD69BAiRhMPWH9psN8ncmqLUw==" saltValue="eQaOymZNiF5+eDjQBRWU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