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<sst xmlns="http://schemas.openxmlformats.org/spreadsheetml/2006/main" count="232" uniqueCount="120">
  <si>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</si>
  <si>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</si>
  <si>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</si>
  <si>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</si>
  <si>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</si>
  <si>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</si>
  <si>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</si>
  <si>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</si>
  <si>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</si>
  <si>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</si>
  <si>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</si>
  <si>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</si>
  <si>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</si>
  <si>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</si>
  <si>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</si>
  <si>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</si>
  <si>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</si>
  <si>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</si>
  <si>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</si>
  <si>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</si>
  <si>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</si>
  <si>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</si>
  <si>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</si>
  <si>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</si>
  <si>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</si>
  <si>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</si>
  <si>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</si>
  <si>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</si>
  <si>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</si>
  <si>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</si>
  <si>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</si>
  <si>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</si>
  <si>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</si>
  <si>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</si>
  <si>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</si>
  <si>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</si>
  <si>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</si>
  <si>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</si>
  <si>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</si>
  <si>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</si>
  <si>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</si>
  <si>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</si>
  <si>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</si>
  <si>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</si>
  <si>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</si>
  <si>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</si>
  <si>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</si>
  <si>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</si>
  <si>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</si>
  <si>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</si>
  <si>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</si>
  <si>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</si>
  <si>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</si>
  <si>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</si>
  <si>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</si>
  <si>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</si>
  <si>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</si>
  <si>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</si>
  <si>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</si>
  <si>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</si>
  <si>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</si>
  <si>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</si>
  <si>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</si>
  <si>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</si>
  <si>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</si>
  <si>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</si>
  <si>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</si>
  <si>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</si>
  <si>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</si>
  <si>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</si>
  <si>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</si>
  <si>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</si>
  <si>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</si>
  <si>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</si>
  <si>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</si>
  <si>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</si>
  <si>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</si>
  <si>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</si>
  <si>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</si>
  <si>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</si>
  <si>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</si>
  <si>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</si>
  <si>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</si>
  <si>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</si>
  <si>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</si>
  <si>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</si>
  <si>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</si>
  <si>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</si>
  <si>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</si>
  <si>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</si>
  <si>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</si>
  <si>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</si>
  <si>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</si>
  <si>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</si>
  <si>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</si>
  <si>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</si>
  <si>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</si>
  <si>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</si>
  <si>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</si>
  <si>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</si>
  <si>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</si>
  <si>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</si>
  <si>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</si>
  <si>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</si>
  <si>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</si>
  <si>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福岡県　糸田町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</si>
  <si>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</si>
  <si>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</si>
  <si>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</si>
  <si>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</si>
  <si>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</si>
  <si>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</si>
  <si>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</si>
  <si>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</si>
  <si>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</si>
  <si>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</si>
  <si>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・H28年度の経常収支は黒字であるが、平均値よりも約7％低いため、さらなる経営努力を行い、経営の健全化を図っていく。　　　　　　　　　　　　　　　　　　　　　　　　　　　　　　　　・有収率は前年度より上がったが、全国平均よりも低い水準のため、給水原価の高い要因と考えられる。漏水調査を実施し、漏水箇所の修繕及び老朽管の更新に努める。</t>
    <rPh sb="4" eb="5">
      <t>ネン</t>
    </rPh>
    <rPh sb="5" eb="6">
      <t>ド</t>
    </rPh>
    <rPh sb="7" eb="9">
      <t>ケイジョウ</t>
    </rPh>
    <rPh sb="9" eb="11">
      <t>シュウシ</t>
    </rPh>
    <rPh sb="12" eb="14">
      <t>クロジ</t>
    </rPh>
    <rPh sb="19" eb="22">
      <t>ヘイキンチ</t>
    </rPh>
    <rPh sb="25" eb="26">
      <t>ヤク</t>
    </rPh>
    <rPh sb="28" eb="29">
      <t>ヒク</t>
    </rPh>
    <rPh sb="37" eb="39">
      <t>ケイエイ</t>
    </rPh>
    <rPh sb="39" eb="41">
      <t>ドリョク</t>
    </rPh>
    <rPh sb="42" eb="43">
      <t>オコナ</t>
    </rPh>
    <rPh sb="45" eb="47">
      <t>ケイエイ</t>
    </rPh>
    <rPh sb="48" eb="51">
      <t>ケンゼンカ</t>
    </rPh>
    <rPh sb="52" eb="53">
      <t>ハカ</t>
    </rPh>
    <rPh sb="91" eb="93">
      <t>ユウシュウ</t>
    </rPh>
    <rPh sb="93" eb="94">
      <t>リツ</t>
    </rPh>
    <rPh sb="113" eb="114">
      <t>ヒク</t>
    </rPh>
    <rPh sb="115" eb="117">
      <t>スイジュン</t>
    </rPh>
    <rPh sb="121" eb="123">
      <t>キュウスイ</t>
    </rPh>
    <rPh sb="123" eb="125">
      <t>ゲンカ</t>
    </rPh>
    <rPh sb="126" eb="127">
      <t>タカ</t>
    </rPh>
    <rPh sb="128" eb="130">
      <t>ヨウイン</t>
    </rPh>
    <rPh sb="131" eb="132">
      <t>カンガ</t>
    </rPh>
    <rPh sb="137" eb="139">
      <t>ロウスイ</t>
    </rPh>
    <rPh sb="139" eb="141">
      <t>チョウサ</t>
    </rPh>
    <rPh sb="142" eb="144">
      <t>ジッシ</t>
    </rPh>
    <rPh sb="146" eb="148">
      <t>ロウスイ</t>
    </rPh>
    <rPh sb="148" eb="150">
      <t>カショ</t>
    </rPh>
    <rPh sb="151" eb="153">
      <t>シュウゼン</t>
    </rPh>
    <rPh sb="153" eb="154">
      <t>オヨ</t>
    </rPh>
    <rPh sb="155" eb="157">
      <t>ロウキュウ</t>
    </rPh>
    <rPh sb="157" eb="158">
      <t>カン</t>
    </rPh>
    <rPh sb="159" eb="161">
      <t>コウシン</t>
    </rPh>
    <rPh sb="162" eb="163">
      <t>ツト</t>
    </rPh>
    <phoneticPr fontId="4"/>
  </si>
  <si>
    <t>・更新計画に基づいて老朽管の布設替を実施しているが、管路の老朽化に追いついていない状況である。</t>
    <rPh sb="1" eb="3">
      <t>コウシン</t>
    </rPh>
    <rPh sb="3" eb="5">
      <t>ケイカク</t>
    </rPh>
    <rPh sb="6" eb="7">
      <t>モト</t>
    </rPh>
    <rPh sb="10" eb="12">
      <t>ロウキュウ</t>
    </rPh>
    <rPh sb="12" eb="13">
      <t>カン</t>
    </rPh>
    <rPh sb="14" eb="16">
      <t>フセツ</t>
    </rPh>
    <rPh sb="16" eb="17">
      <t>ガエ</t>
    </rPh>
    <rPh sb="18" eb="20">
      <t>ジッシ</t>
    </rPh>
    <rPh sb="26" eb="28">
      <t>カンロ</t>
    </rPh>
    <rPh sb="29" eb="32">
      <t>ロウキュウカ</t>
    </rPh>
    <rPh sb="33" eb="34">
      <t>オ</t>
    </rPh>
    <rPh sb="41" eb="43">
      <t>ジョウキョウ</t>
    </rPh>
    <phoneticPr fontId="4"/>
  </si>
  <si>
    <t>・今後も安定した水の供給ができるよう、経営の健全性を維持し、経常収支比率の向上のため経営努力を行っていきます。　　　　　　　　　　　　　　　　　　　　　　　　　　　　　　　　　　　　・本町の課題である有収率の向上のため、老朽管の更新が不可欠と考えるが、無理な更新事業は経営を圧迫する可能性があるため、経営の健全性を維持できるような更新事業を実施していきます。</t>
    <rPh sb="1" eb="3">
      <t>コンゴ</t>
    </rPh>
    <rPh sb="4" eb="6">
      <t>アンテイ</t>
    </rPh>
    <rPh sb="8" eb="9">
      <t>ミズ</t>
    </rPh>
    <rPh sb="10" eb="12">
      <t>キョウキュウ</t>
    </rPh>
    <rPh sb="19" eb="21">
      <t>ケイエイ</t>
    </rPh>
    <rPh sb="22" eb="25">
      <t>ケンゼンセイ</t>
    </rPh>
    <rPh sb="26" eb="28">
      <t>イジ</t>
    </rPh>
    <rPh sb="30" eb="32">
      <t>ケイジョウ</t>
    </rPh>
    <rPh sb="32" eb="34">
      <t>シュウシ</t>
    </rPh>
    <rPh sb="34" eb="36">
      <t>ヒリツ</t>
    </rPh>
    <rPh sb="37" eb="39">
      <t>コウジョウ</t>
    </rPh>
    <rPh sb="42" eb="44">
      <t>ケイエイ</t>
    </rPh>
    <rPh sb="44" eb="46">
      <t>ドリョク</t>
    </rPh>
    <rPh sb="47" eb="48">
      <t>オコナ</t>
    </rPh>
    <rPh sb="92" eb="94">
      <t>ホンチョウ</t>
    </rPh>
    <rPh sb="95" eb="97">
      <t>カダイ</t>
    </rPh>
    <rPh sb="100" eb="102">
      <t>ユウシュウ</t>
    </rPh>
    <rPh sb="102" eb="103">
      <t>リツ</t>
    </rPh>
    <rPh sb="104" eb="106">
      <t>コウジョウ</t>
    </rPh>
    <rPh sb="110" eb="112">
      <t>ロウキュウ</t>
    </rPh>
    <rPh sb="112" eb="113">
      <t>カン</t>
    </rPh>
    <rPh sb="114" eb="116">
      <t>コウシン</t>
    </rPh>
    <rPh sb="117" eb="120">
      <t>フカケツ</t>
    </rPh>
    <rPh sb="121" eb="122">
      <t>カンガ</t>
    </rPh>
    <rPh sb="126" eb="128">
      <t>ムリ</t>
    </rPh>
    <rPh sb="129" eb="131">
      <t>コウシン</t>
    </rPh>
    <rPh sb="131" eb="133">
      <t>ジギョウ</t>
    </rPh>
    <rPh sb="134" eb="136">
      <t>ケイエイ</t>
    </rPh>
    <rPh sb="137" eb="139">
      <t>アッパク</t>
    </rPh>
    <rPh sb="141" eb="144">
      <t>カノウセイ</t>
    </rPh>
    <rPh sb="150" eb="152">
      <t>ケイエイ</t>
    </rPh>
    <rPh sb="153" eb="156">
      <t>ケンゼンセイ</t>
    </rPh>
    <rPh sb="157" eb="159">
      <t>イジ</t>
    </rPh>
    <rPh sb="165" eb="167">
      <t>コウシン</t>
    </rPh>
    <rPh sb="167" eb="169">
      <t>ジギョウ</t>
    </rPh>
    <rPh sb="170" eb="172">
      <t>ジッシ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</si>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</sst>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0.42</c:v>
                </c:pt>
                <c:pt idx="1">
                  <c:v>0.27</c:v>
                </c:pt>
                <c:pt idx="2">
                  <c:v>0.43</c:v>
                </c:pt>
                <c:pt idx="3">
                  <c:v>0.54</c:v>
                </c:pt>
                <c:pt idx="4">
                  <c:v>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33696"/>
        <c:axId val="3513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0.64</c:v>
                </c:pt>
                <c:pt idx="2">
                  <c:v>0.56000000000000005</c:v>
                </c:pt>
                <c:pt idx="3">
                  <c:v>0.65</c:v>
                </c:pt>
                <c:pt idx="4">
                  <c:v>0.46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33696"/>
        <c:axId val="35135872"/>
      </c:lineChart>
      <c:dateAx>
        <c:axId val="3513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35872"/>
        <c:crosses val="autoZero"/>
        <c:auto val="1"/>
        <c:lblOffset val="100"/>
        <c:baseTimeUnit val="years"/>
      </c:dateAx>
      <c:valAx>
        <c:axId val="3513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3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48.56</c:v>
                </c:pt>
                <c:pt idx="1">
                  <c:v>46.94</c:v>
                </c:pt>
                <c:pt idx="2">
                  <c:v>48.58</c:v>
                </c:pt>
                <c:pt idx="3">
                  <c:v>47.61</c:v>
                </c:pt>
                <c:pt idx="4">
                  <c:v>44.71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54304"/>
        <c:axId val="8036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49.69</c:v>
                </c:pt>
                <c:pt idx="1">
                  <c:v>49.77</c:v>
                </c:pt>
                <c:pt idx="2">
                  <c:v>49.22</c:v>
                </c:pt>
                <c:pt idx="3">
                  <c:v>49.08</c:v>
                </c:pt>
                <c:pt idx="4">
                  <c:v>49.32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54304"/>
        <c:axId val="80364672"/>
      </c:lineChart>
      <c:dateAx>
        <c:axId val="8035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364672"/>
        <c:crosses val="autoZero"/>
        <c:auto val="1"/>
        <c:lblOffset val="100"/>
        <c:baseTimeUnit val="years"/>
      </c:dateAx>
      <c:valAx>
        <c:axId val="8036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35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65.91</c:v>
                </c:pt>
                <c:pt idx="1">
                  <c:v>66.62</c:v>
                </c:pt>
                <c:pt idx="2">
                  <c:v>63.41</c:v>
                </c:pt>
                <c:pt idx="3">
                  <c:v>64.16</c:v>
                </c:pt>
                <c:pt idx="4">
                  <c:v>68.27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78112"/>
        <c:axId val="8040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79.98</c:v>
                </c:pt>
                <c:pt idx="2">
                  <c:v>79.48</c:v>
                </c:pt>
                <c:pt idx="3">
                  <c:v>79.3</c:v>
                </c:pt>
                <c:pt idx="4">
                  <c:v>79.34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78112"/>
        <c:axId val="80400768"/>
      </c:lineChart>
      <c:dateAx>
        <c:axId val="8037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400768"/>
        <c:crosses val="autoZero"/>
        <c:auto val="1"/>
        <c:lblOffset val="100"/>
        <c:baseTimeUnit val="years"/>
      </c:dateAx>
      <c:valAx>
        <c:axId val="8040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37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100.22</c:v>
                </c:pt>
                <c:pt idx="1">
                  <c:v>96.42</c:v>
                </c:pt>
                <c:pt idx="2">
                  <c:v>101.2</c:v>
                </c:pt>
                <c:pt idx="3">
                  <c:v>98.32</c:v>
                </c:pt>
                <c:pt idx="4">
                  <c:v>100.18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74272"/>
        <c:axId val="3518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104.95</c:v>
                </c:pt>
                <c:pt idx="1">
                  <c:v>105.53</c:v>
                </c:pt>
                <c:pt idx="2">
                  <c:v>107.2</c:v>
                </c:pt>
                <c:pt idx="3">
                  <c:v>106.62</c:v>
                </c:pt>
                <c:pt idx="4">
                  <c:v>107.95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4272"/>
        <c:axId val="35180544"/>
      </c:lineChart>
      <c:dateAx>
        <c:axId val="3517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80544"/>
        <c:crosses val="autoZero"/>
        <c:auto val="1"/>
        <c:lblOffset val="100"/>
        <c:baseTimeUnit val="years"/>
      </c:dateAx>
      <c:valAx>
        <c:axId val="35180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7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54.6</c:v>
                </c:pt>
                <c:pt idx="1">
                  <c:v>56.19</c:v>
                </c:pt>
                <c:pt idx="2">
                  <c:v>62.17</c:v>
                </c:pt>
                <c:pt idx="3">
                  <c:v>63.73</c:v>
                </c:pt>
                <c:pt idx="4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36544"/>
        <c:axId val="5303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35.18</c:v>
                </c:pt>
                <c:pt idx="1">
                  <c:v>36.43</c:v>
                </c:pt>
                <c:pt idx="2">
                  <c:v>46.12</c:v>
                </c:pt>
                <c:pt idx="3">
                  <c:v>47.44</c:v>
                </c:pt>
                <c:pt idx="4">
                  <c:v>48.3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36544"/>
        <c:axId val="53038464"/>
      </c:lineChart>
      <c:dateAx>
        <c:axId val="53036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038464"/>
        <c:crosses val="autoZero"/>
        <c:auto val="1"/>
        <c:lblOffset val="100"/>
        <c:baseTimeUnit val="years"/>
      </c:dateAx>
      <c:valAx>
        <c:axId val="5303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036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29.51</c:v>
                </c:pt>
                <c:pt idx="1">
                  <c:v>29.24</c:v>
                </c:pt>
                <c:pt idx="2">
                  <c:v>28.81</c:v>
                </c:pt>
                <c:pt idx="3">
                  <c:v>27.81</c:v>
                </c:pt>
                <c:pt idx="4">
                  <c:v>26.56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49984"/>
        <c:axId val="8008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8.41</c:v>
                </c:pt>
                <c:pt idx="1">
                  <c:v>8.7200000000000006</c:v>
                </c:pt>
                <c:pt idx="2">
                  <c:v>9.86</c:v>
                </c:pt>
                <c:pt idx="3">
                  <c:v>11.16</c:v>
                </c:pt>
                <c:pt idx="4">
                  <c:v>12.43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49984"/>
        <c:axId val="80089856"/>
      </c:lineChart>
      <c:dateAx>
        <c:axId val="5304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089856"/>
        <c:crosses val="autoZero"/>
        <c:auto val="1"/>
        <c:lblOffset val="100"/>
        <c:baseTimeUnit val="years"/>
      </c:dateAx>
      <c:valAx>
        <c:axId val="8008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049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1.82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04064"/>
        <c:axId val="8011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26.81</c:v>
                </c:pt>
                <c:pt idx="1">
                  <c:v>28.31</c:v>
                </c:pt>
                <c:pt idx="2">
                  <c:v>13.46</c:v>
                </c:pt>
                <c:pt idx="3">
                  <c:v>12.59</c:v>
                </c:pt>
                <c:pt idx="4">
                  <c:v>12.44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04064"/>
        <c:axId val="80110336"/>
      </c:lineChart>
      <c:dateAx>
        <c:axId val="8010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110336"/>
        <c:crosses val="autoZero"/>
        <c:auto val="1"/>
        <c:lblOffset val="100"/>
        <c:baseTimeUnit val="years"/>
      </c:dateAx>
      <c:valAx>
        <c:axId val="80110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10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4976.71</c:v>
                </c:pt>
                <c:pt idx="1">
                  <c:v>4441.59</c:v>
                </c:pt>
                <c:pt idx="2">
                  <c:v>3226.05</c:v>
                </c:pt>
                <c:pt idx="3">
                  <c:v>3325.38</c:v>
                </c:pt>
                <c:pt idx="4">
                  <c:v>1620.31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53216"/>
        <c:axId val="8016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1002.64</c:v>
                </c:pt>
                <c:pt idx="1">
                  <c:v>1164.51</c:v>
                </c:pt>
                <c:pt idx="2">
                  <c:v>434.72</c:v>
                </c:pt>
                <c:pt idx="3">
                  <c:v>416.14</c:v>
                </c:pt>
                <c:pt idx="4">
                  <c:v>371.89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53216"/>
        <c:axId val="80163584"/>
      </c:lineChart>
      <c:dateAx>
        <c:axId val="8015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163584"/>
        <c:crosses val="autoZero"/>
        <c:auto val="1"/>
        <c:lblOffset val="100"/>
        <c:baseTimeUnit val="years"/>
      </c:dateAx>
      <c:valAx>
        <c:axId val="80163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15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9.59</c:v>
                </c:pt>
                <c:pt idx="1">
                  <c:v>8.4</c:v>
                </c:pt>
                <c:pt idx="2">
                  <c:v>6.96</c:v>
                </c:pt>
                <c:pt idx="3">
                  <c:v>5.32</c:v>
                </c:pt>
                <c:pt idx="4">
                  <c:v>3.63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85600"/>
        <c:axId val="8020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520.29999999999995</c:v>
                </c:pt>
                <c:pt idx="1">
                  <c:v>498.27</c:v>
                </c:pt>
                <c:pt idx="2">
                  <c:v>495.76</c:v>
                </c:pt>
                <c:pt idx="3">
                  <c:v>487.22</c:v>
                </c:pt>
                <c:pt idx="4">
                  <c:v>483.11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85600"/>
        <c:axId val="80200064"/>
      </c:lineChart>
      <c:dateAx>
        <c:axId val="8018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200064"/>
        <c:crosses val="autoZero"/>
        <c:auto val="1"/>
        <c:lblOffset val="100"/>
        <c:baseTimeUnit val="years"/>
      </c:dateAx>
      <c:valAx>
        <c:axId val="80200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18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96.81</c:v>
                </c:pt>
                <c:pt idx="1">
                  <c:v>94.94</c:v>
                </c:pt>
                <c:pt idx="2">
                  <c:v>100.45</c:v>
                </c:pt>
                <c:pt idx="3">
                  <c:v>97.79</c:v>
                </c:pt>
                <c:pt idx="4">
                  <c:v>98.09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90176"/>
        <c:axId val="8029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90.69</c:v>
                </c:pt>
                <c:pt idx="1">
                  <c:v>90.64</c:v>
                </c:pt>
                <c:pt idx="2">
                  <c:v>93.66</c:v>
                </c:pt>
                <c:pt idx="3">
                  <c:v>92.76</c:v>
                </c:pt>
                <c:pt idx="4">
                  <c:v>93.28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90176"/>
        <c:axId val="80292096"/>
      </c:lineChart>
      <c:dateAx>
        <c:axId val="8029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292096"/>
        <c:crosses val="autoZero"/>
        <c:auto val="1"/>
        <c:lblOffset val="100"/>
        <c:baseTimeUnit val="years"/>
      </c:dateAx>
      <c:valAx>
        <c:axId val="8029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29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256.83</c:v>
                </c:pt>
                <c:pt idx="1">
                  <c:v>260.69</c:v>
                </c:pt>
                <c:pt idx="2">
                  <c:v>247.26</c:v>
                </c:pt>
                <c:pt idx="3">
                  <c:v>256.48</c:v>
                </c:pt>
                <c:pt idx="4">
                  <c:v>256.75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17824"/>
        <c:axId val="8032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211.08</c:v>
                </c:pt>
                <c:pt idx="1">
                  <c:v>213.52</c:v>
                </c:pt>
                <c:pt idx="2">
                  <c:v>208.21</c:v>
                </c:pt>
                <c:pt idx="3">
                  <c:v>208.67</c:v>
                </c:pt>
                <c:pt idx="4">
                  <c:v>208.29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7824"/>
        <c:axId val="80320000"/>
      </c:lineChart>
      <c:dateAx>
        <c:axId val="8031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320000"/>
        <c:crosses val="autoZero"/>
        <c:auto val="1"/>
        <c:lblOffset val="100"/>
        <c:baseTimeUnit val="years"/>
      </c:dateAx>
      <c:valAx>
        <c:axId val="8032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31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G1" zoomScaleNormal="100" workbookViewId="0">
      <selection activeCell="AD9" sqref="AD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福岡県　糸田町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A8</v>
      </c>
      <c r="X8" s="59"/>
      <c r="Y8" s="59"/>
      <c r="Z8" s="59"/>
      <c r="AA8" s="59"/>
      <c r="AB8" s="59"/>
      <c r="AC8" s="59"/>
      <c r="AD8" s="60" t="s">
        <v>119</v>
      </c>
      <c r="AE8" s="60"/>
      <c r="AF8" s="60"/>
      <c r="AG8" s="60"/>
      <c r="AH8" s="60"/>
      <c r="AI8" s="60"/>
      <c r="AJ8" s="60"/>
      <c r="AK8" s="5"/>
      <c r="AL8" s="61">
        <f>データ!$R$6</f>
        <v>9311</v>
      </c>
      <c r="AM8" s="61"/>
      <c r="AN8" s="61"/>
      <c r="AO8" s="61"/>
      <c r="AP8" s="61"/>
      <c r="AQ8" s="61"/>
      <c r="AR8" s="61"/>
      <c r="AS8" s="61"/>
      <c r="AT8" s="51">
        <f>データ!$S$6</f>
        <v>8.0399999999999991</v>
      </c>
      <c r="AU8" s="52"/>
      <c r="AV8" s="52"/>
      <c r="AW8" s="52"/>
      <c r="AX8" s="52"/>
      <c r="AY8" s="52"/>
      <c r="AZ8" s="52"/>
      <c r="BA8" s="52"/>
      <c r="BB8" s="53">
        <f>データ!$T$6</f>
        <v>1158.08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97.7</v>
      </c>
      <c r="J10" s="52"/>
      <c r="K10" s="52"/>
      <c r="L10" s="52"/>
      <c r="M10" s="52"/>
      <c r="N10" s="52"/>
      <c r="O10" s="64"/>
      <c r="P10" s="53">
        <f>データ!$P$6</f>
        <v>91.86</v>
      </c>
      <c r="Q10" s="53"/>
      <c r="R10" s="53"/>
      <c r="S10" s="53"/>
      <c r="T10" s="53"/>
      <c r="U10" s="53"/>
      <c r="V10" s="53"/>
      <c r="W10" s="61">
        <f>データ!$Q$6</f>
        <v>4755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8492</v>
      </c>
      <c r="AM10" s="61"/>
      <c r="AN10" s="61"/>
      <c r="AO10" s="61"/>
      <c r="AP10" s="61"/>
      <c r="AQ10" s="61"/>
      <c r="AR10" s="61"/>
      <c r="AS10" s="61"/>
      <c r="AT10" s="51">
        <f>データ!$V$6</f>
        <v>8.0399999999999991</v>
      </c>
      <c r="AU10" s="52"/>
      <c r="AV10" s="52"/>
      <c r="AW10" s="52"/>
      <c r="AX10" s="52"/>
      <c r="AY10" s="52"/>
      <c r="AZ10" s="52"/>
      <c r="BA10" s="52"/>
      <c r="BB10" s="53">
        <f>データ!$W$6</f>
        <v>1056.22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116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117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118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406040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福岡県　糸田町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>
        <f t="shared" si="3"/>
        <v>0</v>
      </c>
      <c r="N6" s="35" t="str">
        <f t="shared" si="3"/>
        <v>-</v>
      </c>
      <c r="O6" s="35">
        <f t="shared" si="3"/>
        <v>97.7</v>
      </c>
      <c r="P6" s="35">
        <f t="shared" si="3"/>
        <v>91.86</v>
      </c>
      <c r="Q6" s="35">
        <f t="shared" si="3"/>
        <v>4755</v>
      </c>
      <c r="R6" s="35">
        <f t="shared" si="3"/>
        <v>9311</v>
      </c>
      <c r="S6" s="35">
        <f t="shared" si="3"/>
        <v>8.0399999999999991</v>
      </c>
      <c r="T6" s="35">
        <f t="shared" si="3"/>
        <v>1158.08</v>
      </c>
      <c r="U6" s="35">
        <f t="shared" si="3"/>
        <v>8492</v>
      </c>
      <c r="V6" s="35">
        <f t="shared" si="3"/>
        <v>8.0399999999999991</v>
      </c>
      <c r="W6" s="35">
        <f t="shared" si="3"/>
        <v>1056.22</v>
      </c>
      <c r="X6" s="36">
        <f>IF(X7="",NA(),X7)</f>
        <v>100.22</v>
      </c>
      <c r="Y6" s="36">
        <f t="shared" ref="Y6:AG6" si="4">IF(Y7="",NA(),Y7)</f>
        <v>96.42</v>
      </c>
      <c r="Z6" s="36">
        <f t="shared" si="4"/>
        <v>101.2</v>
      </c>
      <c r="AA6" s="36">
        <f t="shared" si="4"/>
        <v>98.32</v>
      </c>
      <c r="AB6" s="36">
        <f t="shared" si="4"/>
        <v>100.18</v>
      </c>
      <c r="AC6" s="36">
        <f t="shared" si="4"/>
        <v>104.95</v>
      </c>
      <c r="AD6" s="36">
        <f t="shared" si="4"/>
        <v>105.53</v>
      </c>
      <c r="AE6" s="36">
        <f t="shared" si="4"/>
        <v>107.2</v>
      </c>
      <c r="AF6" s="36">
        <f t="shared" si="4"/>
        <v>106.62</v>
      </c>
      <c r="AG6" s="36">
        <f t="shared" si="4"/>
        <v>107.95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6">
        <f t="shared" ref="AJ6:AR6" si="5">IF(AJ7="",NA(),AJ7)</f>
        <v>1.82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26.81</v>
      </c>
      <c r="AO6" s="36">
        <f t="shared" si="5"/>
        <v>28.31</v>
      </c>
      <c r="AP6" s="36">
        <f t="shared" si="5"/>
        <v>13.46</v>
      </c>
      <c r="AQ6" s="36">
        <f t="shared" si="5"/>
        <v>12.59</v>
      </c>
      <c r="AR6" s="36">
        <f t="shared" si="5"/>
        <v>12.44</v>
      </c>
      <c r="AS6" s="35" t="str">
        <f>IF(AS7="","",IF(AS7="-","【-】","【"&amp;SUBSTITUTE(TEXT(AS7,"#,##0.00"),"-","△")&amp;"】"))</f>
        <v>【0.79】</v>
      </c>
      <c r="AT6" s="36">
        <f>IF(AT7="",NA(),AT7)</f>
        <v>4976.71</v>
      </c>
      <c r="AU6" s="36">
        <f t="shared" ref="AU6:BC6" si="6">IF(AU7="",NA(),AU7)</f>
        <v>4441.59</v>
      </c>
      <c r="AV6" s="36">
        <f t="shared" si="6"/>
        <v>3226.05</v>
      </c>
      <c r="AW6" s="36">
        <f t="shared" si="6"/>
        <v>3325.38</v>
      </c>
      <c r="AX6" s="36">
        <f t="shared" si="6"/>
        <v>1620.31</v>
      </c>
      <c r="AY6" s="36">
        <f t="shared" si="6"/>
        <v>1002.64</v>
      </c>
      <c r="AZ6" s="36">
        <f t="shared" si="6"/>
        <v>1164.51</v>
      </c>
      <c r="BA6" s="36">
        <f t="shared" si="6"/>
        <v>434.72</v>
      </c>
      <c r="BB6" s="36">
        <f t="shared" si="6"/>
        <v>416.14</v>
      </c>
      <c r="BC6" s="36">
        <f t="shared" si="6"/>
        <v>371.89</v>
      </c>
      <c r="BD6" s="35" t="str">
        <f>IF(BD7="","",IF(BD7="-","【-】","【"&amp;SUBSTITUTE(TEXT(BD7,"#,##0.00"),"-","△")&amp;"】"))</f>
        <v>【262.87】</v>
      </c>
      <c r="BE6" s="36">
        <f>IF(BE7="",NA(),BE7)</f>
        <v>9.59</v>
      </c>
      <c r="BF6" s="36">
        <f t="shared" ref="BF6:BN6" si="7">IF(BF7="",NA(),BF7)</f>
        <v>8.4</v>
      </c>
      <c r="BG6" s="36">
        <f t="shared" si="7"/>
        <v>6.96</v>
      </c>
      <c r="BH6" s="36">
        <f t="shared" si="7"/>
        <v>5.32</v>
      </c>
      <c r="BI6" s="36">
        <f t="shared" si="7"/>
        <v>3.63</v>
      </c>
      <c r="BJ6" s="36">
        <f t="shared" si="7"/>
        <v>520.29999999999995</v>
      </c>
      <c r="BK6" s="36">
        <f t="shared" si="7"/>
        <v>498.27</v>
      </c>
      <c r="BL6" s="36">
        <f t="shared" si="7"/>
        <v>495.76</v>
      </c>
      <c r="BM6" s="36">
        <f t="shared" si="7"/>
        <v>487.22</v>
      </c>
      <c r="BN6" s="36">
        <f t="shared" si="7"/>
        <v>483.11</v>
      </c>
      <c r="BO6" s="35" t="str">
        <f>IF(BO7="","",IF(BO7="-","【-】","【"&amp;SUBSTITUTE(TEXT(BO7,"#,##0.00"),"-","△")&amp;"】"))</f>
        <v>【270.87】</v>
      </c>
      <c r="BP6" s="36">
        <f>IF(BP7="",NA(),BP7)</f>
        <v>96.81</v>
      </c>
      <c r="BQ6" s="36">
        <f t="shared" ref="BQ6:BY6" si="8">IF(BQ7="",NA(),BQ7)</f>
        <v>94.94</v>
      </c>
      <c r="BR6" s="36">
        <f t="shared" si="8"/>
        <v>100.45</v>
      </c>
      <c r="BS6" s="36">
        <f t="shared" si="8"/>
        <v>97.79</v>
      </c>
      <c r="BT6" s="36">
        <f t="shared" si="8"/>
        <v>98.09</v>
      </c>
      <c r="BU6" s="36">
        <f t="shared" si="8"/>
        <v>90.69</v>
      </c>
      <c r="BV6" s="36">
        <f t="shared" si="8"/>
        <v>90.64</v>
      </c>
      <c r="BW6" s="36">
        <f t="shared" si="8"/>
        <v>93.66</v>
      </c>
      <c r="BX6" s="36">
        <f t="shared" si="8"/>
        <v>92.76</v>
      </c>
      <c r="BY6" s="36">
        <f t="shared" si="8"/>
        <v>93.28</v>
      </c>
      <c r="BZ6" s="35" t="str">
        <f>IF(BZ7="","",IF(BZ7="-","【-】","【"&amp;SUBSTITUTE(TEXT(BZ7,"#,##0.00"),"-","△")&amp;"】"))</f>
        <v>【105.59】</v>
      </c>
      <c r="CA6" s="36">
        <f>IF(CA7="",NA(),CA7)</f>
        <v>256.83</v>
      </c>
      <c r="CB6" s="36">
        <f t="shared" ref="CB6:CJ6" si="9">IF(CB7="",NA(),CB7)</f>
        <v>260.69</v>
      </c>
      <c r="CC6" s="36">
        <f t="shared" si="9"/>
        <v>247.26</v>
      </c>
      <c r="CD6" s="36">
        <f t="shared" si="9"/>
        <v>256.48</v>
      </c>
      <c r="CE6" s="36">
        <f t="shared" si="9"/>
        <v>256.75</v>
      </c>
      <c r="CF6" s="36">
        <f t="shared" si="9"/>
        <v>211.08</v>
      </c>
      <c r="CG6" s="36">
        <f t="shared" si="9"/>
        <v>213.52</v>
      </c>
      <c r="CH6" s="36">
        <f t="shared" si="9"/>
        <v>208.21</v>
      </c>
      <c r="CI6" s="36">
        <f t="shared" si="9"/>
        <v>208.67</v>
      </c>
      <c r="CJ6" s="36">
        <f t="shared" si="9"/>
        <v>208.29</v>
      </c>
      <c r="CK6" s="35" t="str">
        <f>IF(CK7="","",IF(CK7="-","【-】","【"&amp;SUBSTITUTE(TEXT(CK7,"#,##0.00"),"-","△")&amp;"】"))</f>
        <v>【163.27】</v>
      </c>
      <c r="CL6" s="36">
        <f>IF(CL7="",NA(),CL7)</f>
        <v>48.56</v>
      </c>
      <c r="CM6" s="36">
        <f t="shared" ref="CM6:CU6" si="10">IF(CM7="",NA(),CM7)</f>
        <v>46.94</v>
      </c>
      <c r="CN6" s="36">
        <f t="shared" si="10"/>
        <v>48.58</v>
      </c>
      <c r="CO6" s="36">
        <f t="shared" si="10"/>
        <v>47.61</v>
      </c>
      <c r="CP6" s="36">
        <f t="shared" si="10"/>
        <v>44.71</v>
      </c>
      <c r="CQ6" s="36">
        <f t="shared" si="10"/>
        <v>49.69</v>
      </c>
      <c r="CR6" s="36">
        <f t="shared" si="10"/>
        <v>49.77</v>
      </c>
      <c r="CS6" s="36">
        <f t="shared" si="10"/>
        <v>49.22</v>
      </c>
      <c r="CT6" s="36">
        <f t="shared" si="10"/>
        <v>49.08</v>
      </c>
      <c r="CU6" s="36">
        <f t="shared" si="10"/>
        <v>49.32</v>
      </c>
      <c r="CV6" s="35" t="str">
        <f>IF(CV7="","",IF(CV7="-","【-】","【"&amp;SUBSTITUTE(TEXT(CV7,"#,##0.00"),"-","△")&amp;"】"))</f>
        <v>【59.94】</v>
      </c>
      <c r="CW6" s="36">
        <f>IF(CW7="",NA(),CW7)</f>
        <v>65.91</v>
      </c>
      <c r="CX6" s="36">
        <f t="shared" ref="CX6:DF6" si="11">IF(CX7="",NA(),CX7)</f>
        <v>66.62</v>
      </c>
      <c r="CY6" s="36">
        <f t="shared" si="11"/>
        <v>63.41</v>
      </c>
      <c r="CZ6" s="36">
        <f t="shared" si="11"/>
        <v>64.16</v>
      </c>
      <c r="DA6" s="36">
        <f t="shared" si="11"/>
        <v>68.27</v>
      </c>
      <c r="DB6" s="36">
        <f t="shared" si="11"/>
        <v>80.010000000000005</v>
      </c>
      <c r="DC6" s="36">
        <f t="shared" si="11"/>
        <v>79.98</v>
      </c>
      <c r="DD6" s="36">
        <f t="shared" si="11"/>
        <v>79.48</v>
      </c>
      <c r="DE6" s="36">
        <f t="shared" si="11"/>
        <v>79.3</v>
      </c>
      <c r="DF6" s="36">
        <f t="shared" si="11"/>
        <v>79.34</v>
      </c>
      <c r="DG6" s="35" t="str">
        <f>IF(DG7="","",IF(DG7="-","【-】","【"&amp;SUBSTITUTE(TEXT(DG7,"#,##0.00"),"-","△")&amp;"】"))</f>
        <v>【90.22】</v>
      </c>
      <c r="DH6" s="36">
        <f>IF(DH7="",NA(),DH7)</f>
        <v>54.6</v>
      </c>
      <c r="DI6" s="36">
        <f t="shared" ref="DI6:DQ6" si="12">IF(DI7="",NA(),DI7)</f>
        <v>56.19</v>
      </c>
      <c r="DJ6" s="36">
        <f t="shared" si="12"/>
        <v>62.17</v>
      </c>
      <c r="DK6" s="36">
        <f t="shared" si="12"/>
        <v>63.73</v>
      </c>
      <c r="DL6" s="36">
        <f t="shared" si="12"/>
        <v>65</v>
      </c>
      <c r="DM6" s="36">
        <f t="shared" si="12"/>
        <v>35.18</v>
      </c>
      <c r="DN6" s="36">
        <f t="shared" si="12"/>
        <v>36.43</v>
      </c>
      <c r="DO6" s="36">
        <f t="shared" si="12"/>
        <v>46.12</v>
      </c>
      <c r="DP6" s="36">
        <f t="shared" si="12"/>
        <v>47.44</v>
      </c>
      <c r="DQ6" s="36">
        <f t="shared" si="12"/>
        <v>48.3</v>
      </c>
      <c r="DR6" s="35" t="str">
        <f>IF(DR7="","",IF(DR7="-","【-】","【"&amp;SUBSTITUTE(TEXT(DR7,"#,##0.00"),"-","△")&amp;"】"))</f>
        <v>【47.91】</v>
      </c>
      <c r="DS6" s="36">
        <f>IF(DS7="",NA(),DS7)</f>
        <v>29.51</v>
      </c>
      <c r="DT6" s="36">
        <f t="shared" ref="DT6:EB6" si="13">IF(DT7="",NA(),DT7)</f>
        <v>29.24</v>
      </c>
      <c r="DU6" s="36">
        <f t="shared" si="13"/>
        <v>28.81</v>
      </c>
      <c r="DV6" s="36">
        <f t="shared" si="13"/>
        <v>27.81</v>
      </c>
      <c r="DW6" s="36">
        <f t="shared" si="13"/>
        <v>26.56</v>
      </c>
      <c r="DX6" s="36">
        <f t="shared" si="13"/>
        <v>8.41</v>
      </c>
      <c r="DY6" s="36">
        <f t="shared" si="13"/>
        <v>8.7200000000000006</v>
      </c>
      <c r="DZ6" s="36">
        <f t="shared" si="13"/>
        <v>9.86</v>
      </c>
      <c r="EA6" s="36">
        <f t="shared" si="13"/>
        <v>11.16</v>
      </c>
      <c r="EB6" s="36">
        <f t="shared" si="13"/>
        <v>12.43</v>
      </c>
      <c r="EC6" s="35" t="str">
        <f>IF(EC7="","",IF(EC7="-","【-】","【"&amp;SUBSTITUTE(TEXT(EC7,"#,##0.00"),"-","△")&amp;"】"))</f>
        <v>【15.00】</v>
      </c>
      <c r="ED6" s="36">
        <f>IF(ED7="",NA(),ED7)</f>
        <v>0.42</v>
      </c>
      <c r="EE6" s="36">
        <f t="shared" ref="EE6:EM6" si="14">IF(EE7="",NA(),EE7)</f>
        <v>0.27</v>
      </c>
      <c r="EF6" s="36">
        <f t="shared" si="14"/>
        <v>0.43</v>
      </c>
      <c r="EG6" s="36">
        <f t="shared" si="14"/>
        <v>0.54</v>
      </c>
      <c r="EH6" s="36">
        <f t="shared" si="14"/>
        <v>1.25</v>
      </c>
      <c r="EI6" s="36">
        <f t="shared" si="14"/>
        <v>0.66</v>
      </c>
      <c r="EJ6" s="36">
        <f t="shared" si="14"/>
        <v>0.64</v>
      </c>
      <c r="EK6" s="36">
        <f t="shared" si="14"/>
        <v>0.56000000000000005</v>
      </c>
      <c r="EL6" s="36">
        <f t="shared" si="14"/>
        <v>0.65</v>
      </c>
      <c r="EM6" s="36">
        <f t="shared" si="14"/>
        <v>0.46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406040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97.7</v>
      </c>
      <c r="P7" s="39">
        <v>91.86</v>
      </c>
      <c r="Q7" s="39">
        <v>4755</v>
      </c>
      <c r="R7" s="39">
        <v>9311</v>
      </c>
      <c r="S7" s="39">
        <v>8.0399999999999991</v>
      </c>
      <c r="T7" s="39">
        <v>1158.08</v>
      </c>
      <c r="U7" s="39">
        <v>8492</v>
      </c>
      <c r="V7" s="39">
        <v>8.0399999999999991</v>
      </c>
      <c r="W7" s="39">
        <v>1056.22</v>
      </c>
      <c r="X7" s="39">
        <v>100.22</v>
      </c>
      <c r="Y7" s="39">
        <v>96.42</v>
      </c>
      <c r="Z7" s="39">
        <v>101.2</v>
      </c>
      <c r="AA7" s="39">
        <v>98.32</v>
      </c>
      <c r="AB7" s="39">
        <v>100.18</v>
      </c>
      <c r="AC7" s="39">
        <v>104.95</v>
      </c>
      <c r="AD7" s="39">
        <v>105.53</v>
      </c>
      <c r="AE7" s="39">
        <v>107.2</v>
      </c>
      <c r="AF7" s="39">
        <v>106.62</v>
      </c>
      <c r="AG7" s="39">
        <v>107.95</v>
      </c>
      <c r="AH7" s="39">
        <v>114.35</v>
      </c>
      <c r="AI7" s="39">
        <v>0</v>
      </c>
      <c r="AJ7" s="39">
        <v>1.82</v>
      </c>
      <c r="AK7" s="39">
        <v>0</v>
      </c>
      <c r="AL7" s="39">
        <v>0</v>
      </c>
      <c r="AM7" s="39">
        <v>0</v>
      </c>
      <c r="AN7" s="39">
        <v>26.81</v>
      </c>
      <c r="AO7" s="39">
        <v>28.31</v>
      </c>
      <c r="AP7" s="39">
        <v>13.46</v>
      </c>
      <c r="AQ7" s="39">
        <v>12.59</v>
      </c>
      <c r="AR7" s="39">
        <v>12.44</v>
      </c>
      <c r="AS7" s="39">
        <v>0.79</v>
      </c>
      <c r="AT7" s="39">
        <v>4976.71</v>
      </c>
      <c r="AU7" s="39">
        <v>4441.59</v>
      </c>
      <c r="AV7" s="39">
        <v>3226.05</v>
      </c>
      <c r="AW7" s="39">
        <v>3325.38</v>
      </c>
      <c r="AX7" s="39">
        <v>1620.31</v>
      </c>
      <c r="AY7" s="39">
        <v>1002.64</v>
      </c>
      <c r="AZ7" s="39">
        <v>1164.51</v>
      </c>
      <c r="BA7" s="39">
        <v>434.72</v>
      </c>
      <c r="BB7" s="39">
        <v>416.14</v>
      </c>
      <c r="BC7" s="39">
        <v>371.89</v>
      </c>
      <c r="BD7" s="39">
        <v>262.87</v>
      </c>
      <c r="BE7" s="39">
        <v>9.59</v>
      </c>
      <c r="BF7" s="39">
        <v>8.4</v>
      </c>
      <c r="BG7" s="39">
        <v>6.96</v>
      </c>
      <c r="BH7" s="39">
        <v>5.32</v>
      </c>
      <c r="BI7" s="39">
        <v>3.63</v>
      </c>
      <c r="BJ7" s="39">
        <v>520.29999999999995</v>
      </c>
      <c r="BK7" s="39">
        <v>498.27</v>
      </c>
      <c r="BL7" s="39">
        <v>495.76</v>
      </c>
      <c r="BM7" s="39">
        <v>487.22</v>
      </c>
      <c r="BN7" s="39">
        <v>483.11</v>
      </c>
      <c r="BO7" s="39">
        <v>270.87</v>
      </c>
      <c r="BP7" s="39">
        <v>96.81</v>
      </c>
      <c r="BQ7" s="39">
        <v>94.94</v>
      </c>
      <c r="BR7" s="39">
        <v>100.45</v>
      </c>
      <c r="BS7" s="39">
        <v>97.79</v>
      </c>
      <c r="BT7" s="39">
        <v>98.09</v>
      </c>
      <c r="BU7" s="39">
        <v>90.69</v>
      </c>
      <c r="BV7" s="39">
        <v>90.64</v>
      </c>
      <c r="BW7" s="39">
        <v>93.66</v>
      </c>
      <c r="BX7" s="39">
        <v>92.76</v>
      </c>
      <c r="BY7" s="39">
        <v>93.28</v>
      </c>
      <c r="BZ7" s="39">
        <v>105.59</v>
      </c>
      <c r="CA7" s="39">
        <v>256.83</v>
      </c>
      <c r="CB7" s="39">
        <v>260.69</v>
      </c>
      <c r="CC7" s="39">
        <v>247.26</v>
      </c>
      <c r="CD7" s="39">
        <v>256.48</v>
      </c>
      <c r="CE7" s="39">
        <v>256.75</v>
      </c>
      <c r="CF7" s="39">
        <v>211.08</v>
      </c>
      <c r="CG7" s="39">
        <v>213.52</v>
      </c>
      <c r="CH7" s="39">
        <v>208.21</v>
      </c>
      <c r="CI7" s="39">
        <v>208.67</v>
      </c>
      <c r="CJ7" s="39">
        <v>208.29</v>
      </c>
      <c r="CK7" s="39">
        <v>163.27000000000001</v>
      </c>
      <c r="CL7" s="39">
        <v>48.56</v>
      </c>
      <c r="CM7" s="39">
        <v>46.94</v>
      </c>
      <c r="CN7" s="39">
        <v>48.58</v>
      </c>
      <c r="CO7" s="39">
        <v>47.61</v>
      </c>
      <c r="CP7" s="39">
        <v>44.71</v>
      </c>
      <c r="CQ7" s="39">
        <v>49.69</v>
      </c>
      <c r="CR7" s="39">
        <v>49.77</v>
      </c>
      <c r="CS7" s="39">
        <v>49.22</v>
      </c>
      <c r="CT7" s="39">
        <v>49.08</v>
      </c>
      <c r="CU7" s="39">
        <v>49.32</v>
      </c>
      <c r="CV7" s="39">
        <v>59.94</v>
      </c>
      <c r="CW7" s="39">
        <v>65.91</v>
      </c>
      <c r="CX7" s="39">
        <v>66.62</v>
      </c>
      <c r="CY7" s="39">
        <v>63.41</v>
      </c>
      <c r="CZ7" s="39">
        <v>64.16</v>
      </c>
      <c r="DA7" s="39">
        <v>68.27</v>
      </c>
      <c r="DB7" s="39">
        <v>80.010000000000005</v>
      </c>
      <c r="DC7" s="39">
        <v>79.98</v>
      </c>
      <c r="DD7" s="39">
        <v>79.48</v>
      </c>
      <c r="DE7" s="39">
        <v>79.3</v>
      </c>
      <c r="DF7" s="39">
        <v>79.34</v>
      </c>
      <c r="DG7" s="39">
        <v>90.22</v>
      </c>
      <c r="DH7" s="39">
        <v>54.6</v>
      </c>
      <c r="DI7" s="39">
        <v>56.19</v>
      </c>
      <c r="DJ7" s="39">
        <v>62.17</v>
      </c>
      <c r="DK7" s="39">
        <v>63.73</v>
      </c>
      <c r="DL7" s="39">
        <v>65</v>
      </c>
      <c r="DM7" s="39">
        <v>35.18</v>
      </c>
      <c r="DN7" s="39">
        <v>36.43</v>
      </c>
      <c r="DO7" s="39">
        <v>46.12</v>
      </c>
      <c r="DP7" s="39">
        <v>47.44</v>
      </c>
      <c r="DQ7" s="39">
        <v>48.3</v>
      </c>
      <c r="DR7" s="39">
        <v>47.91</v>
      </c>
      <c r="DS7" s="39">
        <v>29.51</v>
      </c>
      <c r="DT7" s="39">
        <v>29.24</v>
      </c>
      <c r="DU7" s="39">
        <v>28.81</v>
      </c>
      <c r="DV7" s="39">
        <v>27.81</v>
      </c>
      <c r="DW7" s="39">
        <v>26.56</v>
      </c>
      <c r="DX7" s="39">
        <v>8.41</v>
      </c>
      <c r="DY7" s="39">
        <v>8.7200000000000006</v>
      </c>
      <c r="DZ7" s="39">
        <v>9.86</v>
      </c>
      <c r="EA7" s="39">
        <v>11.16</v>
      </c>
      <c r="EB7" s="39">
        <v>12.43</v>
      </c>
      <c r="EC7" s="39">
        <v>15</v>
      </c>
      <c r="ED7" s="39">
        <v>0.42</v>
      </c>
      <c r="EE7" s="39">
        <v>0.27</v>
      </c>
      <c r="EF7" s="39">
        <v>0.43</v>
      </c>
      <c r="EG7" s="39">
        <v>0.54</v>
      </c>
      <c r="EH7" s="39">
        <v>1.25</v>
      </c>
      <c r="EI7" s="39">
        <v>0.66</v>
      </c>
      <c r="EJ7" s="39">
        <v>0.64</v>
      </c>
      <c r="EK7" s="39">
        <v>0.56000000000000005</v>
      </c>
      <c r="EL7" s="39">
        <v>0.65</v>
      </c>
      <c r="EM7" s="39">
        <v>0.46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In 水道課</cp:lastModifiedBy>
  <cp:lastPrinted>2018-01-26T06:49:50Z</cp:lastPrinted>
  <dcterms:created xsi:type="dcterms:W3CDTF">2017-12-25T01:36:40Z</dcterms:created>
  <dcterms:modified xsi:type="dcterms:W3CDTF">2018-02-02T07:37:38Z</dcterms:modified>
  <cp:category/>
</cp:coreProperties>
</file>